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https://ddecpr-my.sharepoint.com/personal/angel_l_rivera_ddec_pr_gov/Documents/Documents/ALRM FILE C/MFG/Proyecto de Indice Coincidente en la Manufactura/"/>
    </mc:Choice>
  </mc:AlternateContent>
  <xr:revisionPtr revIDLastSave="4" documentId="8_{B7E99988-CAD4-49B6-9EBA-F8BB7411863E}" xr6:coauthVersionLast="47" xr6:coauthVersionMax="47" xr10:uidLastSave="{16137D11-E372-4AB4-A5EF-3ED12D486F13}"/>
  <bookViews>
    <workbookView xWindow="-120" yWindow="-120" windowWidth="29040" windowHeight="15840" tabRatio="416" xr2:uid="{00000000-000D-0000-FFFF-FFFF00000000}"/>
  </bookViews>
  <sheets>
    <sheet name="Main IEPR Junio 2021" sheetId="3" r:id="rId1"/>
    <sheet name="Tabla 1" sheetId="1" r:id="rId2"/>
    <sheet name="Histórico" sheetId="4"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8" i="1" l="1"/>
  <c r="AC18" i="1"/>
  <c r="AB18" i="1"/>
  <c r="AA18" i="1"/>
  <c r="Z18" i="1"/>
  <c r="Z43" i="1" s="1"/>
  <c r="Y18" i="1"/>
  <c r="X18" i="1"/>
  <c r="W18" i="1"/>
  <c r="V18" i="1"/>
  <c r="U18" i="1"/>
  <c r="T18" i="1"/>
  <c r="S18" i="1"/>
  <c r="R18" i="1"/>
  <c r="Q18" i="1"/>
  <c r="P18" i="1"/>
  <c r="O18" i="1"/>
  <c r="N18" i="1"/>
  <c r="M18" i="1"/>
  <c r="L18" i="1"/>
  <c r="K18" i="1"/>
  <c r="K59" i="1" s="1"/>
  <c r="J18" i="1"/>
  <c r="J43" i="1" s="1"/>
  <c r="I18" i="1"/>
  <c r="H18" i="1"/>
  <c r="G18" i="1"/>
  <c r="F18" i="1"/>
  <c r="E18" i="1"/>
  <c r="D18" i="1"/>
  <c r="C18" i="1"/>
  <c r="B18" i="1"/>
  <c r="AD17" i="1"/>
  <c r="AC17" i="1"/>
  <c r="AB17" i="1"/>
  <c r="AA17" i="1"/>
  <c r="Z17" i="1"/>
  <c r="Y17" i="1"/>
  <c r="X17" i="1"/>
  <c r="W17" i="1"/>
  <c r="W42" i="1" s="1"/>
  <c r="V17" i="1"/>
  <c r="V42" i="1" s="1"/>
  <c r="U17" i="1"/>
  <c r="T17" i="1"/>
  <c r="S17" i="1"/>
  <c r="R17" i="1"/>
  <c r="Q17" i="1"/>
  <c r="P17" i="1"/>
  <c r="O17" i="1"/>
  <c r="N17" i="1"/>
  <c r="M17" i="1"/>
  <c r="L17" i="1"/>
  <c r="K17" i="1"/>
  <c r="J17" i="1"/>
  <c r="I17" i="1"/>
  <c r="H17" i="1"/>
  <c r="G17" i="1"/>
  <c r="G58" i="1" s="1"/>
  <c r="F17" i="1"/>
  <c r="E17" i="1"/>
  <c r="D17" i="1"/>
  <c r="C17" i="1"/>
  <c r="B17" i="1"/>
  <c r="AD16" i="1"/>
  <c r="AC16" i="1"/>
  <c r="AB16" i="1"/>
  <c r="AA16" i="1"/>
  <c r="Z16" i="1"/>
  <c r="Y16" i="1"/>
  <c r="X16" i="1"/>
  <c r="X57" i="1" s="1"/>
  <c r="W16" i="1"/>
  <c r="V16" i="1"/>
  <c r="U16" i="1"/>
  <c r="T16" i="1"/>
  <c r="S16" i="1"/>
  <c r="R16" i="1"/>
  <c r="Q16" i="1"/>
  <c r="P16" i="1"/>
  <c r="O16" i="1"/>
  <c r="N16" i="1"/>
  <c r="M16" i="1"/>
  <c r="L16" i="1"/>
  <c r="K16" i="1"/>
  <c r="J16" i="1"/>
  <c r="I16" i="1"/>
  <c r="H16" i="1"/>
  <c r="G16" i="1"/>
  <c r="F16" i="1"/>
  <c r="E16" i="1"/>
  <c r="D16" i="1"/>
  <c r="C16" i="1"/>
  <c r="B16" i="1"/>
  <c r="AD15" i="1"/>
  <c r="AD40" i="1" s="1"/>
  <c r="AC15" i="1"/>
  <c r="AC56" i="1" s="1"/>
  <c r="AB15" i="1"/>
  <c r="AA15" i="1"/>
  <c r="Z15" i="1"/>
  <c r="Y15" i="1"/>
  <c r="X15" i="1"/>
  <c r="W15" i="1"/>
  <c r="V15" i="1"/>
  <c r="U15" i="1"/>
  <c r="T15" i="1"/>
  <c r="S15" i="1"/>
  <c r="R15" i="1"/>
  <c r="R40" i="1" s="1"/>
  <c r="Q15" i="1"/>
  <c r="P15" i="1"/>
  <c r="O15" i="1"/>
  <c r="N15" i="1"/>
  <c r="M15" i="1"/>
  <c r="L15" i="1"/>
  <c r="K15" i="1"/>
  <c r="J15" i="1"/>
  <c r="I15" i="1"/>
  <c r="I56" i="1" s="1"/>
  <c r="H15" i="1"/>
  <c r="H56" i="1" s="1"/>
  <c r="G15" i="1"/>
  <c r="G56" i="1" s="1"/>
  <c r="F15" i="1"/>
  <c r="E15" i="1"/>
  <c r="D15" i="1"/>
  <c r="C15" i="1"/>
  <c r="B15" i="1"/>
  <c r="AD14" i="1"/>
  <c r="AC14" i="1"/>
  <c r="AB14" i="1"/>
  <c r="AA14" i="1"/>
  <c r="Z14" i="1"/>
  <c r="Z39" i="1" s="1"/>
  <c r="Y14" i="1"/>
  <c r="Y55" i="1" s="1"/>
  <c r="X14" i="1"/>
  <c r="W14" i="1"/>
  <c r="V14" i="1"/>
  <c r="U14" i="1"/>
  <c r="T14" i="1"/>
  <c r="S14" i="1"/>
  <c r="R14" i="1"/>
  <c r="R39" i="1" s="1"/>
  <c r="Q14" i="1"/>
  <c r="P14" i="1"/>
  <c r="O14" i="1"/>
  <c r="N14" i="1"/>
  <c r="M14" i="1"/>
  <c r="L14" i="1"/>
  <c r="K14" i="1"/>
  <c r="J14" i="1"/>
  <c r="J39" i="1" s="1"/>
  <c r="I14" i="1"/>
  <c r="I39" i="1" s="1"/>
  <c r="H14" i="1"/>
  <c r="G14" i="1"/>
  <c r="F14" i="1"/>
  <c r="E14" i="1"/>
  <c r="E55" i="1" s="1"/>
  <c r="D14" i="1"/>
  <c r="C14" i="1"/>
  <c r="B14" i="1"/>
  <c r="AD13" i="1"/>
  <c r="AC13" i="1"/>
  <c r="AC38" i="1" s="1"/>
  <c r="AB13" i="1"/>
  <c r="AA13" i="1"/>
  <c r="Z13" i="1"/>
  <c r="Y13" i="1"/>
  <c r="Y25" i="1" s="1"/>
  <c r="X13" i="1"/>
  <c r="W13" i="1"/>
  <c r="W54" i="1" s="1"/>
  <c r="V13" i="1"/>
  <c r="U13" i="1"/>
  <c r="U54" i="1" s="1"/>
  <c r="T13" i="1"/>
  <c r="S13" i="1"/>
  <c r="R13" i="1"/>
  <c r="Q13" i="1"/>
  <c r="Q25" i="1" s="1"/>
  <c r="P13" i="1"/>
  <c r="O13" i="1"/>
  <c r="N13" i="1"/>
  <c r="M13" i="1"/>
  <c r="L13" i="1"/>
  <c r="K13" i="1"/>
  <c r="K54" i="1" s="1"/>
  <c r="J13" i="1"/>
  <c r="I13" i="1"/>
  <c r="H13" i="1"/>
  <c r="G13" i="1"/>
  <c r="F13" i="1"/>
  <c r="E13" i="1"/>
  <c r="E38" i="1" s="1"/>
  <c r="D13" i="1"/>
  <c r="C13" i="1"/>
  <c r="B13" i="1"/>
  <c r="AD12" i="1"/>
  <c r="AC12" i="1"/>
  <c r="AB12" i="1"/>
  <c r="AB53" i="1" s="1"/>
  <c r="AA12" i="1"/>
  <c r="Z12" i="1"/>
  <c r="Y12" i="1"/>
  <c r="X12" i="1"/>
  <c r="W12" i="1"/>
  <c r="V12" i="1"/>
  <c r="U12" i="1"/>
  <c r="T12" i="1"/>
  <c r="S12" i="1"/>
  <c r="R12" i="1"/>
  <c r="Q12" i="1"/>
  <c r="P12" i="1"/>
  <c r="O12" i="1"/>
  <c r="N12" i="1"/>
  <c r="M12" i="1"/>
  <c r="L12" i="1"/>
  <c r="K12" i="1"/>
  <c r="J12" i="1"/>
  <c r="I12" i="1"/>
  <c r="H12" i="1"/>
  <c r="H53" i="1" s="1"/>
  <c r="G12" i="1"/>
  <c r="F12" i="1"/>
  <c r="E12" i="1"/>
  <c r="D12" i="1"/>
  <c r="C12" i="1"/>
  <c r="B12" i="1"/>
  <c r="AD11" i="1"/>
  <c r="AC11" i="1"/>
  <c r="AC36" i="1" s="1"/>
  <c r="AB11" i="1"/>
  <c r="AA11" i="1"/>
  <c r="Z11" i="1"/>
  <c r="Y11" i="1"/>
  <c r="X11" i="1"/>
  <c r="X52" i="1" s="1"/>
  <c r="W11" i="1"/>
  <c r="V11" i="1"/>
  <c r="U11" i="1"/>
  <c r="U36" i="1" s="1"/>
  <c r="T11" i="1"/>
  <c r="S11" i="1"/>
  <c r="R11" i="1"/>
  <c r="Q11" i="1"/>
  <c r="P11" i="1"/>
  <c r="O11" i="1"/>
  <c r="N11" i="1"/>
  <c r="M11" i="1"/>
  <c r="M52" i="1" s="1"/>
  <c r="L11" i="1"/>
  <c r="K11" i="1"/>
  <c r="J11" i="1"/>
  <c r="I11" i="1"/>
  <c r="H11" i="1"/>
  <c r="G11" i="1"/>
  <c r="F11" i="1"/>
  <c r="E11" i="1"/>
  <c r="E36" i="1" s="1"/>
  <c r="D11" i="1"/>
  <c r="C11" i="1"/>
  <c r="B11" i="1"/>
  <c r="AD10" i="1"/>
  <c r="AC10" i="1"/>
  <c r="AB10" i="1"/>
  <c r="AA10" i="1"/>
  <c r="Z10" i="1"/>
  <c r="Z35" i="1" s="1"/>
  <c r="Y10" i="1"/>
  <c r="Y35" i="1" s="1"/>
  <c r="X10" i="1"/>
  <c r="W10" i="1"/>
  <c r="V10" i="1"/>
  <c r="U10" i="1"/>
  <c r="U35" i="1" s="1"/>
  <c r="T10" i="1"/>
  <c r="T51" i="1" s="1"/>
  <c r="S10" i="1"/>
  <c r="R10" i="1"/>
  <c r="R35" i="1" s="1"/>
  <c r="Q10" i="1"/>
  <c r="P10" i="1"/>
  <c r="O10" i="1"/>
  <c r="N10" i="1"/>
  <c r="M10" i="1"/>
  <c r="L10" i="1"/>
  <c r="K10" i="1"/>
  <c r="J10" i="1"/>
  <c r="J35" i="1" s="1"/>
  <c r="I10" i="1"/>
  <c r="I51" i="1" s="1"/>
  <c r="H10" i="1"/>
  <c r="G10" i="1"/>
  <c r="F10" i="1"/>
  <c r="E10" i="1"/>
  <c r="D10" i="1"/>
  <c r="C10" i="1"/>
  <c r="B10" i="1"/>
  <c r="AD9" i="1"/>
  <c r="AC9" i="1"/>
  <c r="AB9" i="1"/>
  <c r="AA9" i="1"/>
  <c r="AA50" i="1" s="1"/>
  <c r="Z9" i="1"/>
  <c r="Y9" i="1"/>
  <c r="X9" i="1"/>
  <c r="W9" i="1"/>
  <c r="V9" i="1"/>
  <c r="U9" i="1"/>
  <c r="T9" i="1"/>
  <c r="S9" i="1"/>
  <c r="R9" i="1"/>
  <c r="Q9" i="1"/>
  <c r="P9" i="1"/>
  <c r="O9" i="1"/>
  <c r="N9" i="1"/>
  <c r="M9" i="1"/>
  <c r="M34" i="1" s="1"/>
  <c r="L9" i="1"/>
  <c r="K9" i="1"/>
  <c r="J9" i="1"/>
  <c r="I9" i="1"/>
  <c r="H9" i="1"/>
  <c r="G9" i="1"/>
  <c r="G50" i="1" s="1"/>
  <c r="F9" i="1"/>
  <c r="E9" i="1"/>
  <c r="E50" i="1" s="1"/>
  <c r="D9" i="1"/>
  <c r="C9" i="1"/>
  <c r="B9" i="1"/>
  <c r="AD8" i="1"/>
  <c r="AC8" i="1"/>
  <c r="AB8" i="1"/>
  <c r="AA8" i="1"/>
  <c r="Z8" i="1"/>
  <c r="Y8" i="1"/>
  <c r="X8" i="1"/>
  <c r="W8" i="1"/>
  <c r="V8" i="1"/>
  <c r="U8" i="1"/>
  <c r="T8" i="1"/>
  <c r="S8" i="1"/>
  <c r="R8" i="1"/>
  <c r="Q8" i="1"/>
  <c r="P8" i="1"/>
  <c r="O8" i="1"/>
  <c r="N8" i="1"/>
  <c r="M8" i="1"/>
  <c r="L8" i="1"/>
  <c r="L49" i="1" s="1"/>
  <c r="K8" i="1"/>
  <c r="J8" i="1"/>
  <c r="I8" i="1"/>
  <c r="H8" i="1"/>
  <c r="G8" i="1"/>
  <c r="F8" i="1"/>
  <c r="E8" i="1"/>
  <c r="D8" i="1"/>
  <c r="C8" i="1"/>
  <c r="B8" i="1"/>
  <c r="AD7" i="1"/>
  <c r="AC7" i="1"/>
  <c r="AB7" i="1"/>
  <c r="AB19" i="1" s="1"/>
  <c r="AA7" i="1"/>
  <c r="AA19" i="1" s="1"/>
  <c r="Z7" i="1"/>
  <c r="Y7" i="1"/>
  <c r="Y32" i="1" s="1"/>
  <c r="X7" i="1"/>
  <c r="W7" i="1"/>
  <c r="V7" i="1"/>
  <c r="U7" i="1"/>
  <c r="T7" i="1"/>
  <c r="S7" i="1"/>
  <c r="R7" i="1"/>
  <c r="Q7" i="1"/>
  <c r="Q32" i="1" s="1"/>
  <c r="P7" i="1"/>
  <c r="O7" i="1"/>
  <c r="N7" i="1"/>
  <c r="N22" i="1" s="1"/>
  <c r="M7" i="1"/>
  <c r="L7" i="1"/>
  <c r="L19" i="1" s="1"/>
  <c r="K7" i="1"/>
  <c r="K19" i="1" s="1"/>
  <c r="J7" i="1"/>
  <c r="I7" i="1"/>
  <c r="I32" i="1" s="1"/>
  <c r="H7" i="1"/>
  <c r="G7" i="1"/>
  <c r="F7" i="1"/>
  <c r="F22" i="1" s="1"/>
  <c r="E7" i="1"/>
  <c r="E32" i="1" s="1"/>
  <c r="D7" i="1"/>
  <c r="C7" i="1"/>
  <c r="B7" i="1"/>
  <c r="Q36" i="1" l="1"/>
  <c r="E34" i="1"/>
  <c r="M36" i="1"/>
  <c r="AC48" i="1"/>
  <c r="I36" i="1"/>
  <c r="I49" i="1"/>
  <c r="Q49" i="1"/>
  <c r="Y49" i="1"/>
  <c r="I53" i="1"/>
  <c r="Q53" i="1"/>
  <c r="Y53" i="1"/>
  <c r="O39" i="1"/>
  <c r="B25" i="1"/>
  <c r="AD56" i="1"/>
  <c r="P42" i="1"/>
  <c r="O43" i="1"/>
  <c r="AA59" i="1"/>
  <c r="Y39" i="1"/>
  <c r="G42" i="1"/>
  <c r="K43" i="1"/>
  <c r="Y52" i="1"/>
  <c r="C19" i="1"/>
  <c r="S19" i="1"/>
  <c r="Q35" i="1"/>
  <c r="U34" i="1"/>
  <c r="G53" i="1"/>
  <c r="M38" i="1"/>
  <c r="U25" i="1"/>
  <c r="C57" i="1"/>
  <c r="R41" i="1"/>
  <c r="I59" i="1"/>
  <c r="M32" i="1"/>
  <c r="AC32" i="1"/>
  <c r="I35" i="1"/>
  <c r="P58" i="1"/>
  <c r="I33" i="1"/>
  <c r="Y37" i="1"/>
  <c r="AA43" i="1"/>
  <c r="AB20" i="1"/>
  <c r="AB21" i="1" s="1"/>
  <c r="B19" i="1"/>
  <c r="C20" i="1" s="1"/>
  <c r="C21" i="1" s="1"/>
  <c r="B22" i="1"/>
  <c r="F48" i="1"/>
  <c r="F19" i="1"/>
  <c r="F32" i="1"/>
  <c r="J48" i="1"/>
  <c r="J19" i="1"/>
  <c r="J32" i="1"/>
  <c r="J22" i="1"/>
  <c r="N48" i="1"/>
  <c r="N19" i="1"/>
  <c r="N32" i="1"/>
  <c r="R48" i="1"/>
  <c r="R19" i="1"/>
  <c r="R32" i="1"/>
  <c r="R22" i="1"/>
  <c r="V48" i="1"/>
  <c r="V19" i="1"/>
  <c r="V32" i="1"/>
  <c r="Z48" i="1"/>
  <c r="Z19" i="1"/>
  <c r="AA20" i="1" s="1"/>
  <c r="AA21" i="1" s="1"/>
  <c r="Z32" i="1"/>
  <c r="Z22" i="1"/>
  <c r="AD48" i="1"/>
  <c r="AD19" i="1"/>
  <c r="AD32" i="1"/>
  <c r="E49" i="1"/>
  <c r="E33" i="1"/>
  <c r="M33" i="1"/>
  <c r="M49" i="1"/>
  <c r="U49" i="1"/>
  <c r="U33" i="1"/>
  <c r="AC49" i="1"/>
  <c r="AC33" i="1"/>
  <c r="D50" i="1"/>
  <c r="D34" i="1"/>
  <c r="H50" i="1"/>
  <c r="H34" i="1"/>
  <c r="L50" i="1"/>
  <c r="L34" i="1"/>
  <c r="P34" i="1"/>
  <c r="P50" i="1"/>
  <c r="T50" i="1"/>
  <c r="T34" i="1"/>
  <c r="X50" i="1"/>
  <c r="X34" i="1"/>
  <c r="AB34" i="1"/>
  <c r="AB50" i="1"/>
  <c r="C51" i="1"/>
  <c r="C35" i="1"/>
  <c r="G51" i="1"/>
  <c r="G35" i="1"/>
  <c r="K35" i="1"/>
  <c r="K51" i="1"/>
  <c r="O51" i="1"/>
  <c r="O35" i="1"/>
  <c r="S51" i="1"/>
  <c r="S35" i="1"/>
  <c r="W51" i="1"/>
  <c r="W35" i="1"/>
  <c r="AA51" i="1"/>
  <c r="AA35" i="1"/>
  <c r="F52" i="1"/>
  <c r="F36" i="1"/>
  <c r="J52" i="1"/>
  <c r="J36" i="1"/>
  <c r="N52" i="1"/>
  <c r="N36" i="1"/>
  <c r="R52" i="1"/>
  <c r="R36" i="1"/>
  <c r="V52" i="1"/>
  <c r="V36" i="1"/>
  <c r="Z52" i="1"/>
  <c r="Z36" i="1"/>
  <c r="AD52" i="1"/>
  <c r="AD36" i="1"/>
  <c r="E53" i="1"/>
  <c r="E37" i="1"/>
  <c r="M53" i="1"/>
  <c r="M37" i="1"/>
  <c r="U53" i="1"/>
  <c r="U37" i="1"/>
  <c r="AC53" i="1"/>
  <c r="AC37" i="1"/>
  <c r="D54" i="1"/>
  <c r="D38" i="1"/>
  <c r="D25" i="1"/>
  <c r="H54" i="1"/>
  <c r="H38" i="1"/>
  <c r="H25" i="1"/>
  <c r="L38" i="1"/>
  <c r="L25" i="1"/>
  <c r="L54" i="1"/>
  <c r="P38" i="1"/>
  <c r="P25" i="1"/>
  <c r="Q26" i="1" s="1"/>
  <c r="Q27" i="1" s="1"/>
  <c r="P54" i="1"/>
  <c r="T54" i="1"/>
  <c r="T38" i="1"/>
  <c r="T25" i="1"/>
  <c r="X54" i="1"/>
  <c r="X38" i="1"/>
  <c r="X25" i="1"/>
  <c r="AB54" i="1"/>
  <c r="AB38" i="1"/>
  <c r="AB25" i="1"/>
  <c r="C55" i="1"/>
  <c r="C39" i="1"/>
  <c r="G55" i="1"/>
  <c r="G39" i="1"/>
  <c r="K55" i="1"/>
  <c r="K39" i="1"/>
  <c r="S55" i="1"/>
  <c r="S39" i="1"/>
  <c r="W55" i="1"/>
  <c r="W39" i="1"/>
  <c r="AA39" i="1"/>
  <c r="AA55" i="1"/>
  <c r="F56" i="1"/>
  <c r="F40" i="1"/>
  <c r="J56" i="1"/>
  <c r="J40" i="1"/>
  <c r="J25" i="1"/>
  <c r="N56" i="1"/>
  <c r="N40" i="1"/>
  <c r="R56" i="1"/>
  <c r="R25" i="1"/>
  <c r="R26" i="1" s="1"/>
  <c r="R27" i="1" s="1"/>
  <c r="V56" i="1"/>
  <c r="V40" i="1"/>
  <c r="Z56" i="1"/>
  <c r="Z40" i="1"/>
  <c r="Z25" i="1"/>
  <c r="Z26" i="1" s="1"/>
  <c r="Z27" i="1" s="1"/>
  <c r="E57" i="1"/>
  <c r="E41" i="1"/>
  <c r="I41" i="1"/>
  <c r="I57" i="1"/>
  <c r="M41" i="1"/>
  <c r="M57" i="1"/>
  <c r="Q41" i="1"/>
  <c r="Q57" i="1"/>
  <c r="U57" i="1"/>
  <c r="U41" i="1"/>
  <c r="Y41" i="1"/>
  <c r="Y57" i="1"/>
  <c r="AC41" i="1"/>
  <c r="AC57" i="1"/>
  <c r="D58" i="1"/>
  <c r="D42" i="1"/>
  <c r="H58" i="1"/>
  <c r="H42" i="1"/>
  <c r="L42" i="1"/>
  <c r="L58" i="1"/>
  <c r="T58" i="1"/>
  <c r="T42" i="1"/>
  <c r="X58" i="1"/>
  <c r="X42" i="1"/>
  <c r="AB42" i="1"/>
  <c r="AB58" i="1"/>
  <c r="C59" i="1"/>
  <c r="C43" i="1"/>
  <c r="G59" i="1"/>
  <c r="G43" i="1"/>
  <c r="V22" i="1"/>
  <c r="Q33" i="1"/>
  <c r="I37" i="1"/>
  <c r="K20" i="1"/>
  <c r="K21" i="1" s="1"/>
  <c r="L20" i="1"/>
  <c r="L21" i="1" s="1"/>
  <c r="C48" i="1"/>
  <c r="C32" i="1"/>
  <c r="C22" i="1"/>
  <c r="G48" i="1"/>
  <c r="G32" i="1"/>
  <c r="G19" i="1"/>
  <c r="G20" i="1" s="1"/>
  <c r="G21" i="1" s="1"/>
  <c r="G22" i="1"/>
  <c r="G23" i="1" s="1"/>
  <c r="G24" i="1" s="1"/>
  <c r="K48" i="1"/>
  <c r="K32" i="1"/>
  <c r="K22" i="1"/>
  <c r="K23" i="1" s="1"/>
  <c r="K24" i="1" s="1"/>
  <c r="O48" i="1"/>
  <c r="O32" i="1"/>
  <c r="O22" i="1"/>
  <c r="O23" i="1" s="1"/>
  <c r="O24" i="1" s="1"/>
  <c r="O19" i="1"/>
  <c r="O20" i="1" s="1"/>
  <c r="O21" i="1" s="1"/>
  <c r="S32" i="1"/>
  <c r="S22" i="1"/>
  <c r="S23" i="1" s="1"/>
  <c r="S24" i="1" s="1"/>
  <c r="T48" i="1"/>
  <c r="W48" i="1"/>
  <c r="W32" i="1"/>
  <c r="W19" i="1"/>
  <c r="W22" i="1"/>
  <c r="AA48" i="1"/>
  <c r="AA32" i="1"/>
  <c r="AA22" i="1"/>
  <c r="AA23" i="1" s="1"/>
  <c r="AA24" i="1" s="1"/>
  <c r="F49" i="1"/>
  <c r="F33" i="1"/>
  <c r="F34" i="1"/>
  <c r="J49" i="1"/>
  <c r="J33" i="1"/>
  <c r="N49" i="1"/>
  <c r="N33" i="1"/>
  <c r="N34" i="1"/>
  <c r="R49" i="1"/>
  <c r="R33" i="1"/>
  <c r="V49" i="1"/>
  <c r="V33" i="1"/>
  <c r="V34" i="1"/>
  <c r="Z49" i="1"/>
  <c r="Z33" i="1"/>
  <c r="AD49" i="1"/>
  <c r="AD33" i="1"/>
  <c r="AD34" i="1"/>
  <c r="I50" i="1"/>
  <c r="I34" i="1"/>
  <c r="M50" i="1"/>
  <c r="Q50" i="1"/>
  <c r="Q34" i="1"/>
  <c r="U50" i="1"/>
  <c r="Y50" i="1"/>
  <c r="Y34" i="1"/>
  <c r="AC50" i="1"/>
  <c r="D35" i="1"/>
  <c r="D51" i="1"/>
  <c r="H51" i="1"/>
  <c r="H35" i="1"/>
  <c r="L51" i="1"/>
  <c r="L35" i="1"/>
  <c r="P51" i="1"/>
  <c r="P35" i="1"/>
  <c r="T35" i="1"/>
  <c r="U51" i="1"/>
  <c r="X51" i="1"/>
  <c r="X35" i="1"/>
  <c r="AB51" i="1"/>
  <c r="AB35" i="1"/>
  <c r="C36" i="1"/>
  <c r="C52" i="1"/>
  <c r="G52" i="1"/>
  <c r="G36" i="1"/>
  <c r="K52" i="1"/>
  <c r="K36" i="1"/>
  <c r="O36" i="1"/>
  <c r="O52" i="1"/>
  <c r="S52" i="1"/>
  <c r="S36" i="1"/>
  <c r="W52" i="1"/>
  <c r="W36" i="1"/>
  <c r="AA52" i="1"/>
  <c r="AA36" i="1"/>
  <c r="F53" i="1"/>
  <c r="F37" i="1"/>
  <c r="F38" i="1"/>
  <c r="J53" i="1"/>
  <c r="J37" i="1"/>
  <c r="N53" i="1"/>
  <c r="N37" i="1"/>
  <c r="N38" i="1"/>
  <c r="R53" i="1"/>
  <c r="R37" i="1"/>
  <c r="V53" i="1"/>
  <c r="V37" i="1"/>
  <c r="V38" i="1"/>
  <c r="Z53" i="1"/>
  <c r="Z37" i="1"/>
  <c r="AD53" i="1"/>
  <c r="AD37" i="1"/>
  <c r="AD38" i="1"/>
  <c r="E54" i="1"/>
  <c r="E25" i="1"/>
  <c r="I54" i="1"/>
  <c r="I38" i="1"/>
  <c r="M54" i="1"/>
  <c r="M25" i="1"/>
  <c r="M26" i="1" s="1"/>
  <c r="M27" i="1" s="1"/>
  <c r="Q54" i="1"/>
  <c r="Q38" i="1"/>
  <c r="Y54" i="1"/>
  <c r="Y38" i="1"/>
  <c r="AC54" i="1"/>
  <c r="AC25" i="1"/>
  <c r="D39" i="1"/>
  <c r="D55" i="1"/>
  <c r="H55" i="1"/>
  <c r="H39" i="1"/>
  <c r="H40" i="1"/>
  <c r="L55" i="1"/>
  <c r="L39" i="1"/>
  <c r="P39" i="1"/>
  <c r="P55" i="1"/>
  <c r="T39" i="1"/>
  <c r="T55" i="1"/>
  <c r="X55" i="1"/>
  <c r="X39" i="1"/>
  <c r="AB55" i="1"/>
  <c r="AB39" i="1"/>
  <c r="C56" i="1"/>
  <c r="C40" i="1"/>
  <c r="C41" i="1"/>
  <c r="K56" i="1"/>
  <c r="K40" i="1"/>
  <c r="O56" i="1"/>
  <c r="O40" i="1"/>
  <c r="S56" i="1"/>
  <c r="S41" i="1"/>
  <c r="S40" i="1"/>
  <c r="W56" i="1"/>
  <c r="W40" i="1"/>
  <c r="AA56" i="1"/>
  <c r="AA40" i="1"/>
  <c r="F57" i="1"/>
  <c r="F41" i="1"/>
  <c r="J57" i="1"/>
  <c r="J41" i="1"/>
  <c r="N57" i="1"/>
  <c r="N41" i="1"/>
  <c r="R57" i="1"/>
  <c r="V57" i="1"/>
  <c r="V41" i="1"/>
  <c r="Z57" i="1"/>
  <c r="Z41" i="1"/>
  <c r="AD57" i="1"/>
  <c r="AD41" i="1"/>
  <c r="E42" i="1"/>
  <c r="E58" i="1"/>
  <c r="I58" i="1"/>
  <c r="I42" i="1"/>
  <c r="M42" i="1"/>
  <c r="M58" i="1"/>
  <c r="Q42" i="1"/>
  <c r="Q58" i="1"/>
  <c r="U42" i="1"/>
  <c r="U58" i="1"/>
  <c r="Y58" i="1"/>
  <c r="Y42" i="1"/>
  <c r="AC42" i="1"/>
  <c r="AC58" i="1"/>
  <c r="D43" i="1"/>
  <c r="D59" i="1"/>
  <c r="H59" i="1"/>
  <c r="H43" i="1"/>
  <c r="L59" i="1"/>
  <c r="L43" i="1"/>
  <c r="P43" i="1"/>
  <c r="P59" i="1"/>
  <c r="T43" i="1"/>
  <c r="T59" i="1"/>
  <c r="X59" i="1"/>
  <c r="X43" i="1"/>
  <c r="AB59" i="1"/>
  <c r="AB43" i="1"/>
  <c r="D19" i="1"/>
  <c r="D20" i="1" s="1"/>
  <c r="D21" i="1" s="1"/>
  <c r="T19" i="1"/>
  <c r="T20" i="1" s="1"/>
  <c r="T21" i="1" s="1"/>
  <c r="AD22" i="1"/>
  <c r="AD23" i="1" s="1"/>
  <c r="AD24" i="1" s="1"/>
  <c r="I25" i="1"/>
  <c r="U32" i="1"/>
  <c r="Y33" i="1"/>
  <c r="AC34" i="1"/>
  <c r="Q37" i="1"/>
  <c r="U38" i="1"/>
  <c r="Q39" i="1"/>
  <c r="G40" i="1"/>
  <c r="F42" i="1"/>
  <c r="S48" i="1"/>
  <c r="O55" i="1"/>
  <c r="W57" i="1"/>
  <c r="H32" i="1"/>
  <c r="H22" i="1"/>
  <c r="H23" i="1" s="1"/>
  <c r="H24" i="1" s="1"/>
  <c r="T32" i="1"/>
  <c r="T22" i="1"/>
  <c r="T23" i="1" s="1"/>
  <c r="T24" i="1" s="1"/>
  <c r="X32" i="1"/>
  <c r="X48" i="1"/>
  <c r="X22" i="1"/>
  <c r="X23" i="1" s="1"/>
  <c r="X24" i="1" s="1"/>
  <c r="AB48" i="1"/>
  <c r="AB32" i="1"/>
  <c r="AB22" i="1"/>
  <c r="AB23" i="1" s="1"/>
  <c r="AB24" i="1" s="1"/>
  <c r="G49" i="1"/>
  <c r="G33" i="1"/>
  <c r="O49" i="1"/>
  <c r="O33" i="1"/>
  <c r="W33" i="1"/>
  <c r="F50" i="1"/>
  <c r="N50" i="1"/>
  <c r="V50" i="1"/>
  <c r="E51" i="1"/>
  <c r="M51" i="1"/>
  <c r="AC51" i="1"/>
  <c r="D36" i="1"/>
  <c r="L52" i="1"/>
  <c r="L36" i="1"/>
  <c r="T52" i="1"/>
  <c r="T36" i="1"/>
  <c r="AB52" i="1"/>
  <c r="AB36" i="1"/>
  <c r="G37" i="1"/>
  <c r="O53" i="1"/>
  <c r="O37" i="1"/>
  <c r="W53" i="1"/>
  <c r="W37" i="1"/>
  <c r="AA53" i="1"/>
  <c r="AA37" i="1"/>
  <c r="F54" i="1"/>
  <c r="J54" i="1"/>
  <c r="N54" i="1"/>
  <c r="V54" i="1"/>
  <c r="Z54" i="1"/>
  <c r="AD54" i="1"/>
  <c r="I55" i="1"/>
  <c r="M55" i="1"/>
  <c r="Q55" i="1"/>
  <c r="U55" i="1"/>
  <c r="AC55" i="1"/>
  <c r="AC39" i="1"/>
  <c r="D56" i="1"/>
  <c r="D40" i="1"/>
  <c r="L56" i="1"/>
  <c r="P56" i="1"/>
  <c r="P40" i="1"/>
  <c r="T40" i="1"/>
  <c r="X56" i="1"/>
  <c r="AB56" i="1"/>
  <c r="AB40" i="1"/>
  <c r="G41" i="1"/>
  <c r="G57" i="1"/>
  <c r="K57" i="1"/>
  <c r="O57" i="1"/>
  <c r="O41" i="1"/>
  <c r="S57" i="1"/>
  <c r="W41" i="1"/>
  <c r="AA57" i="1"/>
  <c r="F58" i="1"/>
  <c r="J58" i="1"/>
  <c r="J42" i="1"/>
  <c r="N58" i="1"/>
  <c r="R58" i="1"/>
  <c r="R42" i="1"/>
  <c r="V58" i="1"/>
  <c r="Z58" i="1"/>
  <c r="Z42" i="1"/>
  <c r="AD58" i="1"/>
  <c r="E43" i="1"/>
  <c r="E59" i="1"/>
  <c r="I43" i="1"/>
  <c r="M59" i="1"/>
  <c r="M43" i="1"/>
  <c r="Q43" i="1"/>
  <c r="Q59" i="1"/>
  <c r="U43" i="1"/>
  <c r="Y43" i="1"/>
  <c r="Y59" i="1"/>
  <c r="AC59" i="1"/>
  <c r="AC43" i="1"/>
  <c r="E35" i="1"/>
  <c r="M35" i="1"/>
  <c r="AC35" i="1"/>
  <c r="Y36" i="1"/>
  <c r="E39" i="1"/>
  <c r="M39" i="1"/>
  <c r="U39" i="1"/>
  <c r="AD39" i="1"/>
  <c r="L40" i="1"/>
  <c r="N42" i="1"/>
  <c r="AD42" i="1"/>
  <c r="R43" i="1"/>
  <c r="H48" i="1"/>
  <c r="W49" i="1"/>
  <c r="L57" i="1"/>
  <c r="AA58" i="1"/>
  <c r="D48" i="1"/>
  <c r="D32" i="1"/>
  <c r="D22" i="1"/>
  <c r="D23" i="1" s="1"/>
  <c r="D24" i="1" s="1"/>
  <c r="L48" i="1"/>
  <c r="L32" i="1"/>
  <c r="L22" i="1"/>
  <c r="L23" i="1" s="1"/>
  <c r="L24" i="1" s="1"/>
  <c r="P48" i="1"/>
  <c r="P32" i="1"/>
  <c r="P22" i="1"/>
  <c r="P23" i="1" s="1"/>
  <c r="P24" i="1" s="1"/>
  <c r="C33" i="1"/>
  <c r="K49" i="1"/>
  <c r="K33" i="1"/>
  <c r="S49" i="1"/>
  <c r="S33" i="1"/>
  <c r="AA49" i="1"/>
  <c r="AA33" i="1"/>
  <c r="J50" i="1"/>
  <c r="R50" i="1"/>
  <c r="Z50" i="1"/>
  <c r="AD50" i="1"/>
  <c r="Q51" i="1"/>
  <c r="Y51" i="1"/>
  <c r="H36" i="1"/>
  <c r="H52" i="1"/>
  <c r="P52" i="1"/>
  <c r="P36" i="1"/>
  <c r="X36" i="1"/>
  <c r="C53" i="1"/>
  <c r="C37" i="1"/>
  <c r="K53" i="1"/>
  <c r="K37" i="1"/>
  <c r="S37" i="1"/>
  <c r="R54" i="1"/>
  <c r="E48" i="1"/>
  <c r="E22" i="1"/>
  <c r="E23" i="1" s="1"/>
  <c r="E24" i="1" s="1"/>
  <c r="E19" i="1"/>
  <c r="E20" i="1" s="1"/>
  <c r="E21" i="1" s="1"/>
  <c r="I22" i="1"/>
  <c r="I19" i="1"/>
  <c r="I20" i="1" s="1"/>
  <c r="I21" i="1" s="1"/>
  <c r="M22" i="1"/>
  <c r="N23" i="1" s="1"/>
  <c r="N24" i="1" s="1"/>
  <c r="M48" i="1"/>
  <c r="M19" i="1"/>
  <c r="M20" i="1" s="1"/>
  <c r="M21" i="1" s="1"/>
  <c r="Q48" i="1"/>
  <c r="Q22" i="1"/>
  <c r="Q19" i="1"/>
  <c r="U48" i="1"/>
  <c r="U22" i="1"/>
  <c r="U23" i="1" s="1"/>
  <c r="U24" i="1" s="1"/>
  <c r="U19" i="1"/>
  <c r="Y48" i="1"/>
  <c r="Y22" i="1"/>
  <c r="Y23" i="1" s="1"/>
  <c r="Y24" i="1" s="1"/>
  <c r="Y19" i="1"/>
  <c r="Y20" i="1" s="1"/>
  <c r="Y21" i="1" s="1"/>
  <c r="AC22" i="1"/>
  <c r="AC19" i="1"/>
  <c r="AC20" i="1" s="1"/>
  <c r="AC21" i="1" s="1"/>
  <c r="D49" i="1"/>
  <c r="D33" i="1"/>
  <c r="H49" i="1"/>
  <c r="H33" i="1"/>
  <c r="L33" i="1"/>
  <c r="P49" i="1"/>
  <c r="P33" i="1"/>
  <c r="T49" i="1"/>
  <c r="T33" i="1"/>
  <c r="X33" i="1"/>
  <c r="AB33" i="1"/>
  <c r="AB49" i="1"/>
  <c r="C50" i="1"/>
  <c r="C34" i="1"/>
  <c r="G34" i="1"/>
  <c r="K50" i="1"/>
  <c r="K34" i="1"/>
  <c r="O50" i="1"/>
  <c r="O34" i="1"/>
  <c r="S50" i="1"/>
  <c r="S34" i="1"/>
  <c r="W50" i="1"/>
  <c r="W34" i="1"/>
  <c r="AA34" i="1"/>
  <c r="F51" i="1"/>
  <c r="J51" i="1"/>
  <c r="N51" i="1"/>
  <c r="R51" i="1"/>
  <c r="V51" i="1"/>
  <c r="Z51" i="1"/>
  <c r="AD51" i="1"/>
  <c r="E52" i="1"/>
  <c r="I52" i="1"/>
  <c r="Q52" i="1"/>
  <c r="U52" i="1"/>
  <c r="AC52" i="1"/>
  <c r="D53" i="1"/>
  <c r="D37" i="1"/>
  <c r="H37" i="1"/>
  <c r="L37" i="1"/>
  <c r="L53" i="1"/>
  <c r="P53" i="1"/>
  <c r="P37" i="1"/>
  <c r="T53" i="1"/>
  <c r="T37" i="1"/>
  <c r="X53" i="1"/>
  <c r="X37" i="1"/>
  <c r="AB37" i="1"/>
  <c r="C54" i="1"/>
  <c r="C38" i="1"/>
  <c r="C25" i="1"/>
  <c r="C26" i="1" s="1"/>
  <c r="C27" i="1" s="1"/>
  <c r="G54" i="1"/>
  <c r="G38" i="1"/>
  <c r="G25" i="1"/>
  <c r="K38" i="1"/>
  <c r="K25" i="1"/>
  <c r="O54" i="1"/>
  <c r="O38" i="1"/>
  <c r="O25" i="1"/>
  <c r="S54" i="1"/>
  <c r="S38" i="1"/>
  <c r="S25" i="1"/>
  <c r="S26" i="1" s="1"/>
  <c r="S27" i="1" s="1"/>
  <c r="W38" i="1"/>
  <c r="W25" i="1"/>
  <c r="AA54" i="1"/>
  <c r="AA38" i="1"/>
  <c r="AA25" i="1"/>
  <c r="AA26" i="1" s="1"/>
  <c r="AA27" i="1" s="1"/>
  <c r="F55" i="1"/>
  <c r="J55" i="1"/>
  <c r="N55" i="1"/>
  <c r="R55" i="1"/>
  <c r="V55" i="1"/>
  <c r="Z55" i="1"/>
  <c r="AD55" i="1"/>
  <c r="E40" i="1"/>
  <c r="E56" i="1"/>
  <c r="I40" i="1"/>
  <c r="M40" i="1"/>
  <c r="M56" i="1"/>
  <c r="Q56" i="1"/>
  <c r="Q40" i="1"/>
  <c r="U40" i="1"/>
  <c r="U56" i="1"/>
  <c r="Y40" i="1"/>
  <c r="Y56" i="1"/>
  <c r="AC40" i="1"/>
  <c r="D57" i="1"/>
  <c r="D41" i="1"/>
  <c r="H41" i="1"/>
  <c r="H57" i="1"/>
  <c r="L41" i="1"/>
  <c r="P57" i="1"/>
  <c r="P41" i="1"/>
  <c r="T57" i="1"/>
  <c r="T41" i="1"/>
  <c r="X41" i="1"/>
  <c r="AB41" i="1"/>
  <c r="AB57" i="1"/>
  <c r="C58" i="1"/>
  <c r="C42" i="1"/>
  <c r="K42" i="1"/>
  <c r="K58" i="1"/>
  <c r="O58" i="1"/>
  <c r="S58" i="1"/>
  <c r="S42" i="1"/>
  <c r="W58" i="1"/>
  <c r="AA42" i="1"/>
  <c r="F59" i="1"/>
  <c r="F43" i="1"/>
  <c r="J59" i="1"/>
  <c r="H19" i="1"/>
  <c r="P19" i="1"/>
  <c r="X19" i="1"/>
  <c r="X20" i="1" s="1"/>
  <c r="X21" i="1" s="1"/>
  <c r="F25" i="1"/>
  <c r="F26" i="1" s="1"/>
  <c r="F27" i="1" s="1"/>
  <c r="N25" i="1"/>
  <c r="N26" i="1" s="1"/>
  <c r="N27" i="1" s="1"/>
  <c r="V25" i="1"/>
  <c r="V26" i="1" s="1"/>
  <c r="V27" i="1" s="1"/>
  <c r="AD25" i="1"/>
  <c r="AD26" i="1" s="1"/>
  <c r="AD27" i="1" s="1"/>
  <c r="J34" i="1"/>
  <c r="R34" i="1"/>
  <c r="Z34" i="1"/>
  <c r="F35" i="1"/>
  <c r="N35" i="1"/>
  <c r="V35" i="1"/>
  <c r="AD35" i="1"/>
  <c r="J38" i="1"/>
  <c r="R38" i="1"/>
  <c r="Z38" i="1"/>
  <c r="F39" i="1"/>
  <c r="N39" i="1"/>
  <c r="V39" i="1"/>
  <c r="X40" i="1"/>
  <c r="K41" i="1"/>
  <c r="AA41" i="1"/>
  <c r="O42" i="1"/>
  <c r="S43" i="1"/>
  <c r="I48" i="1"/>
  <c r="C49" i="1"/>
  <c r="X49" i="1"/>
  <c r="D52" i="1"/>
  <c r="S53" i="1"/>
  <c r="T56" i="1"/>
  <c r="U59" i="1"/>
  <c r="N59" i="1"/>
  <c r="R59" i="1"/>
  <c r="V59" i="1"/>
  <c r="Z59" i="1"/>
  <c r="AD59" i="1"/>
  <c r="AD43" i="1"/>
  <c r="N43" i="1"/>
  <c r="V43" i="1"/>
  <c r="O59" i="1"/>
  <c r="S59" i="1"/>
  <c r="W59" i="1"/>
  <c r="W43" i="1"/>
  <c r="I23" i="1" l="1"/>
  <c r="I24" i="1" s="1"/>
  <c r="AC26" i="1"/>
  <c r="AC27" i="1" s="1"/>
  <c r="AC23" i="1"/>
  <c r="AC24" i="1" s="1"/>
  <c r="E26" i="1"/>
  <c r="E27" i="1" s="1"/>
  <c r="F23" i="1"/>
  <c r="F24" i="1" s="1"/>
  <c r="J26" i="1"/>
  <c r="J27" i="1" s="1"/>
  <c r="X26" i="1"/>
  <c r="X27" i="1" s="1"/>
  <c r="V20" i="1"/>
  <c r="V21" i="1" s="1"/>
  <c r="R20" i="1"/>
  <c r="R21" i="1" s="1"/>
  <c r="AB26" i="1"/>
  <c r="AB27" i="1" s="1"/>
  <c r="AD20" i="1"/>
  <c r="AD21" i="1" s="1"/>
  <c r="H26" i="1"/>
  <c r="H27" i="1" s="1"/>
  <c r="P20" i="1"/>
  <c r="P21" i="1" s="1"/>
  <c r="W26" i="1"/>
  <c r="W27" i="1" s="1"/>
  <c r="K26" i="1"/>
  <c r="K27" i="1" s="1"/>
  <c r="Q20" i="1"/>
  <c r="Q21" i="1" s="1"/>
  <c r="W20" i="1"/>
  <c r="W21" i="1" s="1"/>
  <c r="L26" i="1"/>
  <c r="L27" i="1" s="1"/>
  <c r="R23" i="1"/>
  <c r="R24" i="1" s="1"/>
  <c r="F20" i="1"/>
  <c r="F21" i="1" s="1"/>
  <c r="Y26" i="1"/>
  <c r="Y27" i="1" s="1"/>
  <c r="S20" i="1"/>
  <c r="S21" i="1" s="1"/>
  <c r="G26" i="1"/>
  <c r="G27" i="1" s="1"/>
  <c r="V23" i="1"/>
  <c r="V24" i="1" s="1"/>
  <c r="W23" i="1"/>
  <c r="W24" i="1" s="1"/>
  <c r="Z20" i="1"/>
  <c r="Z21" i="1" s="1"/>
  <c r="J23" i="1"/>
  <c r="J24" i="1" s="1"/>
  <c r="H20" i="1"/>
  <c r="H21" i="1" s="1"/>
  <c r="O26" i="1"/>
  <c r="O27" i="1" s="1"/>
  <c r="U20" i="1"/>
  <c r="U21" i="1" s="1"/>
  <c r="Q23" i="1"/>
  <c r="Q24" i="1" s="1"/>
  <c r="M23" i="1"/>
  <c r="M24" i="1" s="1"/>
  <c r="I26" i="1"/>
  <c r="I27" i="1" s="1"/>
  <c r="C23" i="1"/>
  <c r="C24" i="1" s="1"/>
  <c r="T26" i="1"/>
  <c r="T27" i="1" s="1"/>
  <c r="U26" i="1"/>
  <c r="U27" i="1" s="1"/>
  <c r="P26" i="1"/>
  <c r="P27" i="1" s="1"/>
  <c r="D26" i="1"/>
  <c r="D27" i="1" s="1"/>
  <c r="Z23" i="1"/>
  <c r="Z24" i="1" s="1"/>
  <c r="N20" i="1"/>
  <c r="N21" i="1" s="1"/>
  <c r="J20" i="1"/>
  <c r="J21" i="1" s="1"/>
</calcChain>
</file>

<file path=xl/sharedStrings.xml><?xml version="1.0" encoding="utf-8"?>
<sst xmlns="http://schemas.openxmlformats.org/spreadsheetml/2006/main" count="165" uniqueCount="79">
  <si>
    <t xml:space="preserve">              </t>
  </si>
  <si>
    <t xml:space="preserve">          </t>
  </si>
  <si>
    <t>AÑO FISCAL</t>
  </si>
  <si>
    <t>JULIO</t>
  </si>
  <si>
    <t>AGOSTO</t>
  </si>
  <si>
    <t>SEPTIEMBRE</t>
  </si>
  <si>
    <t>OCTUBRE</t>
  </si>
  <si>
    <t>NOVIEMBRE</t>
  </si>
  <si>
    <t>DICIEMBRE</t>
  </si>
  <si>
    <t>ENERO</t>
  </si>
  <si>
    <t>FEBRERO</t>
  </si>
  <si>
    <t>MARZO</t>
  </si>
  <si>
    <t>ABRIL</t>
  </si>
  <si>
    <t>MAYO</t>
  </si>
  <si>
    <t>JUNIO</t>
  </si>
  <si>
    <t>TOTAL</t>
  </si>
  <si>
    <t>DIFERENCIA</t>
  </si>
  <si>
    <t>CAMBIO %</t>
  </si>
  <si>
    <t>Puntos</t>
  </si>
  <si>
    <t>Valor</t>
  </si>
  <si>
    <t>INDICE DE INDICADORES COINCIDENTES EN LA MANUFACTURA</t>
  </si>
  <si>
    <t>2016=100</t>
  </si>
  <si>
    <t>Persona responsable</t>
  </si>
  <si>
    <t>Nombre:</t>
  </si>
  <si>
    <t>Puesto:</t>
  </si>
  <si>
    <t>Dirección postal:</t>
  </si>
  <si>
    <t>PO Box 362350 San Juan, PR 00936-2350</t>
  </si>
  <si>
    <t>Dirección física:</t>
  </si>
  <si>
    <t>Teléfono (o tel. directo):</t>
  </si>
  <si>
    <t>Fax:</t>
  </si>
  <si>
    <t>787-766-1265</t>
  </si>
  <si>
    <t>Correo electrónico:</t>
  </si>
  <si>
    <t>Fecha de publicación</t>
  </si>
  <si>
    <t>Fechas esperadas de publicación de próximos informes</t>
  </si>
  <si>
    <t>(1) Mensual</t>
  </si>
  <si>
    <t xml:space="preserve">Para obtener una copia de este informe </t>
  </si>
  <si>
    <t>Cómo obtener este informe: (1) visite  http://www.estadisticas.gobierno.pr/iepr/Inventario/tAB*id/186/ctl/view_detail/mid/775/report_id/c657c5e6-578b-4020-b636-bedc8781c0f5/Default.aspx,</t>
  </si>
  <si>
    <t>El informe está disponible en papel y en el siguiente formato electrónico:  Excel, PDF y Papel</t>
  </si>
  <si>
    <t>Este inforrme es de distribucición gratuita.</t>
  </si>
  <si>
    <t>Fuentes de información</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</si>
  <si>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</si>
  <si>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</si>
  <si>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Ángel Rivera Montañez</t>
  </si>
  <si>
    <t>Economista y Analista Investigador</t>
  </si>
  <si>
    <t>angel.l.rivera@ddec.pr.gov</t>
  </si>
  <si>
    <t>787-758-4747 Ext 5418</t>
  </si>
  <si>
    <t>Nota: Los datos estadísticos sobre el Índice de Indicadores Coincidentes en la Manufactura están sujetos a revisión.</t>
  </si>
  <si>
    <t>#355 FD Roosevelt Ave. Suite 401 Hato Rey, Puerto Rico 00918</t>
  </si>
  <si>
    <t>Fecha</t>
  </si>
  <si>
    <t>FISCAL YEAR</t>
  </si>
  <si>
    <t>JULY</t>
  </si>
  <si>
    <t>AUGUST</t>
  </si>
  <si>
    <t>SEPTEMBER</t>
  </si>
  <si>
    <t>OCTOBER</t>
  </si>
  <si>
    <t>NOVEMBER</t>
  </si>
  <si>
    <t>DECEMBER</t>
  </si>
  <si>
    <t>JANUARY</t>
  </si>
  <si>
    <t>FEBRUARY</t>
  </si>
  <si>
    <t>MARCH</t>
  </si>
  <si>
    <t>APRIL</t>
  </si>
  <si>
    <t>MAY</t>
  </si>
  <si>
    <t>JUNE</t>
  </si>
  <si>
    <t>DIFFERENCE</t>
  </si>
  <si>
    <t>% CHANGE</t>
  </si>
  <si>
    <t>CAMBIO PORCENTUAL ANUAL  -  ANNUAL PERCENTAGE CHANGE</t>
  </si>
  <si>
    <t>CAMBIO PORCENTUAL MENSUAL  -  MONTHLY PERCENTAGE CHANGE</t>
  </si>
  <si>
    <t>Departamento de Desarrollo Económico y Comercio de Puerto Rico</t>
  </si>
  <si>
    <t>Puntos - Points</t>
  </si>
  <si>
    <t>INDICE DE INDICADORES COINCIDENTES EN LA MANUFACTURA - INDEX OF COINCIDENT INDICATORS IN MANUFACTURING</t>
  </si>
  <si>
    <t xml:space="preserve">(2) envíe su solicitud por correo electrónico: soraya.moron@pridco.pr.gov ó angel.l.rivera@ddec.pr.gov, (3) llame al 787-758-4747 Ext. 5418, (4) envíe su solicitud por fax al 787-766-1265, (5) envíe su solicitud por correo a PO Box 362350 San Juan, PR 00936-2350, o (6) visite la Oficina de Análisis Económico e Inteligencia de Negocios, Departamento de Desarrollo Económico (DDEC), #355 FD Roosevelt Ave. Suite 401 Hato Rey, Puerto Rico 00918,  Lunes a Viernes de 8:00 am a 12:00 am y 1:00 pm a 4:30 pm. </t>
  </si>
  <si>
    <t>Las estadísticas que alimentan al Índice de Indicadores Coincidentes en la Manufactura y que son presentadas en este informe, provienen del cómputo que realiza el Departamento de Desarrollo Económico sobre la actividad en la manufactura y cuyos componentes tienen como base de fuente información las siguientes entidades: Negociado de Estadísticas Estatal y Federal (BLS, por sus siglas en inglés), el Departamento de Comercio Federal, el Instituto de Estadísticas de Puerto Rico, la Junta de Planificación de Puerto Rico y la Autoridad de Energía Electrica de Pueto Rico.</t>
  </si>
  <si>
    <t>Fuente: Secretaría Auxiliar de Sectores Estratégicos, División de Inteligencia de Negocios</t>
  </si>
  <si>
    <t>Source: Auxiliary Secretariat for Strategic Sectors, Business Intelligence Division</t>
  </si>
  <si>
    <t>Departament of Economic Development and Commerce of Puerto Rico</t>
  </si>
  <si>
    <t>Índice de Indicadores Coincidentes en la Manufactura | Estadísticas.PR (estadisticas.pr)</t>
  </si>
  <si>
    <t>JUL - JUN</t>
  </si>
  <si>
    <t>ENE - JUN</t>
  </si>
  <si>
    <t>JAN - JUN</t>
  </si>
  <si>
    <t>15 de septiembre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</si>
</sst>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C0A]mmm\-yy;@"/>
  </numFmts>
  <fonts count="20">
    <font>
      <sz val="11"/>
      <color theme="1"/>
      <name val="Calibri"/>
      <family val="2"/>
      <scheme val="minor"/>
    </font>
    <font>
      <sz val="10"/>
      <name val="Arial"/>
      <family val="2"/>
    </font>
    <font>
      <b/>
      <sz val="11"/>
      <color theme="1"/>
      <name val="Arial"/>
      <family val="2"/>
    </font>
    <font>
      <sz val="11"/>
      <color theme="1"/>
      <name val="Arial"/>
      <family val="2"/>
    </font>
    <font>
      <b/>
      <sz val="11"/>
      <name val="Calibri"/>
      <family val="2"/>
    </font>
    <font>
      <sz val="10"/>
      <name val="Calibri"/>
      <family val="2"/>
      <scheme val="minor"/>
    </font>
    <font>
      <sz val="10"/>
      <color rgb="FF000000"/>
      <name val="Calibri"/>
      <family val="2"/>
      <scheme val="minor"/>
    </font>
    <font>
      <sz val="11"/>
      <color theme="1"/>
      <name val="Cambria"/>
      <family val="1"/>
    </font>
    <font>
      <sz val="18"/>
      <color theme="1"/>
      <name val="Lyon"/>
    </font>
    <font>
      <sz val="11"/>
      <color theme="1"/>
      <name val="Gotham Medium"/>
    </font>
    <font>
      <u/>
      <sz val="11"/>
      <color theme="10"/>
      <name val="Calibri"/>
      <family val="2"/>
      <scheme val="minor"/>
    </font>
    <font>
      <sz val="11"/>
      <name val="Calibri"/>
      <family val="2"/>
    </font>
    <font>
      <sz val="10"/>
      <name val="Calibri"/>
      <family val="2"/>
    </font>
    <font>
      <b/>
      <sz val="10"/>
      <name val="Calibri"/>
      <family val="2"/>
    </font>
    <font>
      <b/>
      <sz val="10"/>
      <name val="Calibri"/>
      <family val="2"/>
      <scheme val="minor"/>
    </font>
    <font>
      <u/>
      <sz val="10"/>
      <color indexed="12"/>
      <name val="Arial"/>
      <family val="2"/>
    </font>
    <font>
      <sz val="9"/>
      <color theme="1"/>
      <name val="Arial"/>
      <family val="2"/>
    </font>
    <font>
      <sz val="11"/>
      <name val="Arial"/>
      <family val="2"/>
    </font>
    <font>
      <b/>
      <sz val="12"/>
      <color rgb="FF000000"/>
      <name val="Arial"/>
      <family val="2"/>
    </font>
    <font>
      <sz val="11"/>
      <color rgb="FF000000"/>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9">
    <border>
      <left/>
      <right/>
      <top/>
      <bottom/>
      <diagonal/>
    </border>
    <border>
      <left/>
      <right/>
      <top/>
      <bottom style="thin">
        <color indexed="64"/>
      </bottom>
      <diagonal/>
    </border>
    <border>
      <left/>
      <right/>
      <top style="thin">
        <color indexed="64"/>
      </top>
      <bottom/>
      <diagonal/>
    </border>
    <border>
      <left/>
      <right/>
      <top style="hair">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indexed="64"/>
      </left>
      <right/>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auto="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0" fillId="0" borderId="0" applyNumberFormat="0" applyFill="0" applyBorder="0" applyAlignment="0" applyProtection="0"/>
    <xf numFmtId="0" fontId="1" fillId="0" borderId="0"/>
  </cellStyleXfs>
  <cellXfs count="102">
    <xf numFmtId="0" fontId="0" fillId="0" borderId="0" xfId="0"/>
    <xf numFmtId="0" fontId="3" fillId="2" borderId="0" xfId="0" applyFont="1" applyFill="1"/>
    <xf numFmtId="0" fontId="3" fillId="2" borderId="0" xfId="0" applyFont="1" applyFill="1" applyAlignment="1">
      <alignment horizontal="left"/>
    </xf>
    <xf numFmtId="0" fontId="3" fillId="2" borderId="0" xfId="0" applyFont="1" applyFill="1" applyAlignment="1">
      <alignment vertical="center"/>
    </xf>
    <xf numFmtId="0" fontId="4" fillId="2" borderId="0" xfId="0" applyFont="1" applyFill="1"/>
    <xf numFmtId="0" fontId="0" fillId="2" borderId="0" xfId="0" applyFill="1"/>
    <xf numFmtId="0" fontId="0" fillId="2" borderId="0" xfId="0" applyFill="1" applyAlignment="1">
      <alignment horizontal="left"/>
    </xf>
    <xf numFmtId="0" fontId="6" fillId="2" borderId="6" xfId="0" applyFont="1" applyFill="1" applyBorder="1" applyAlignment="1">
      <alignment vertical="center"/>
    </xf>
    <xf numFmtId="0" fontId="5" fillId="2" borderId="7" xfId="0" applyFont="1" applyFill="1" applyBorder="1" applyAlignment="1">
      <alignment horizontal="right" vertical="center" wrapText="1"/>
    </xf>
    <xf numFmtId="0" fontId="8" fillId="2" borderId="0" xfId="0" applyFont="1" applyFill="1" applyBorder="1" applyAlignment="1">
      <alignment vertical="top" wrapText="1"/>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9" xfId="0" applyFont="1" applyFill="1" applyBorder="1" applyAlignment="1">
      <alignment vertical="center"/>
    </xf>
    <xf numFmtId="0" fontId="8" fillId="2" borderId="0" xfId="0" applyFont="1" applyFill="1" applyBorder="1" applyAlignment="1">
      <alignment horizontal="left" vertical="top" wrapText="1" indent="3"/>
    </xf>
    <xf numFmtId="0" fontId="9" fillId="2" borderId="0" xfId="0" applyFont="1" applyFill="1" applyBorder="1" applyAlignment="1">
      <alignment horizontal="left" vertical="top" wrapText="1" indent="3"/>
    </xf>
    <xf numFmtId="0" fontId="5" fillId="2" borderId="0" xfId="0" applyFont="1" applyFill="1" applyBorder="1" applyAlignment="1">
      <alignment vertical="center" wrapText="1"/>
    </xf>
    <xf numFmtId="0" fontId="5" fillId="2" borderId="12" xfId="0" applyFont="1" applyFill="1" applyBorder="1" applyAlignment="1">
      <alignment horizontal="right" vertical="center" wrapText="1"/>
    </xf>
    <xf numFmtId="0" fontId="6" fillId="2" borderId="13" xfId="0" applyFont="1" applyFill="1" applyBorder="1" applyAlignment="1">
      <alignment vertical="center"/>
    </xf>
    <xf numFmtId="0" fontId="5" fillId="2" borderId="11" xfId="0" applyFont="1" applyFill="1" applyBorder="1" applyAlignment="1">
      <alignment vertical="center"/>
    </xf>
    <xf numFmtId="0" fontId="0" fillId="2" borderId="0" xfId="0" applyFill="1" applyBorder="1"/>
    <xf numFmtId="0" fontId="10" fillId="2" borderId="4" xfId="1" applyFill="1" applyBorder="1" applyAlignment="1">
      <alignment vertical="center"/>
    </xf>
    <xf numFmtId="0" fontId="11" fillId="2" borderId="0" xfId="0" applyFont="1" applyFill="1" applyAlignment="1">
      <alignment vertical="center"/>
    </xf>
    <xf numFmtId="0" fontId="0" fillId="2" borderId="0" xfId="0" applyFill="1" applyAlignment="1">
      <alignment vertical="center"/>
    </xf>
    <xf numFmtId="0" fontId="4" fillId="2" borderId="0" xfId="0" applyFont="1" applyFill="1" applyAlignment="1">
      <alignment vertical="center"/>
    </xf>
    <xf numFmtId="0" fontId="13" fillId="2" borderId="4" xfId="0" applyFont="1" applyFill="1" applyBorder="1" applyAlignment="1">
      <alignment horizontal="left" vertical="center" wrapText="1" indent="1"/>
    </xf>
    <xf numFmtId="0" fontId="12" fillId="2" borderId="13" xfId="0" applyFont="1" applyFill="1" applyBorder="1" applyAlignment="1"/>
    <xf numFmtId="0" fontId="12" fillId="2" borderId="14" xfId="0" applyFont="1" applyFill="1" applyBorder="1" applyAlignment="1"/>
    <xf numFmtId="0" fontId="15" fillId="2" borderId="14" xfId="1" applyFont="1" applyFill="1" applyBorder="1" applyAlignment="1" applyProtection="1"/>
    <xf numFmtId="0" fontId="15" fillId="2" borderId="11" xfId="1" applyFont="1" applyFill="1" applyBorder="1" applyAlignment="1" applyProtection="1"/>
    <xf numFmtId="0" fontId="0" fillId="2" borderId="15" xfId="0" applyFill="1" applyBorder="1"/>
    <xf numFmtId="0" fontId="0" fillId="2" borderId="18" xfId="0" applyFill="1" applyBorder="1"/>
    <xf numFmtId="0" fontId="11" fillId="2" borderId="0" xfId="0" applyFont="1" applyFill="1"/>
    <xf numFmtId="0" fontId="11" fillId="2" borderId="0" xfId="0" applyFont="1" applyFill="1" applyAlignment="1">
      <alignment horizontal="left" indent="4"/>
    </xf>
    <xf numFmtId="0" fontId="4" fillId="2" borderId="0" xfId="2" applyFont="1" applyFill="1"/>
    <xf numFmtId="0" fontId="2" fillId="2" borderId="0" xfId="0" applyFont="1" applyFill="1" applyAlignment="1">
      <alignment vertical="center"/>
    </xf>
    <xf numFmtId="0" fontId="16" fillId="2" borderId="0" xfId="0" applyFont="1" applyFill="1" applyAlignment="1">
      <alignment vertical="center"/>
    </xf>
    <xf numFmtId="166" fontId="0" fillId="2" borderId="0" xfId="0" applyNumberFormat="1" applyFill="1" applyAlignment="1">
      <alignment horizontal="right" vertical="center" indent="1"/>
    </xf>
    <xf numFmtId="165" fontId="0" fillId="2" borderId="0" xfId="0" applyNumberFormat="1" applyFill="1" applyAlignment="1">
      <alignment horizontal="right" vertical="center" indent="1"/>
    </xf>
    <xf numFmtId="166" fontId="0" fillId="2" borderId="3" xfId="0" applyNumberFormat="1" applyFill="1" applyBorder="1" applyAlignment="1">
      <alignment horizontal="right" vertical="center" indent="1"/>
    </xf>
    <xf numFmtId="165" fontId="0" fillId="2" borderId="3" xfId="0" applyNumberFormat="1" applyFill="1" applyBorder="1" applyAlignment="1">
      <alignment horizontal="right" vertical="center" indent="1"/>
    </xf>
    <xf numFmtId="0" fontId="0" fillId="2" borderId="17" xfId="0" applyFill="1" applyBorder="1" applyAlignment="1">
      <alignment horizontal="right" indent="1"/>
    </xf>
    <xf numFmtId="0" fontId="3" fillId="2" borderId="0" xfId="0" applyFont="1" applyFill="1" applyAlignment="1">
      <alignment horizontal="center" vertical="center"/>
    </xf>
    <xf numFmtId="0" fontId="19" fillId="3" borderId="0" xfId="0" applyFont="1" applyFill="1" applyAlignment="1">
      <alignment horizontal="left"/>
    </xf>
    <xf numFmtId="0" fontId="19" fillId="3" borderId="0" xfId="0" applyFont="1" applyFill="1"/>
    <xf numFmtId="0" fontId="10" fillId="0" borderId="14" xfId="1" applyBorder="1"/>
    <xf numFmtId="0" fontId="3" fillId="2" borderId="1" xfId="0" applyFont="1" applyFill="1" applyBorder="1" applyAlignment="1">
      <alignment horizontal="left" vertical="center"/>
    </xf>
    <xf numFmtId="0" fontId="3" fillId="2" borderId="1" xfId="0" applyFont="1" applyFill="1" applyBorder="1" applyAlignment="1">
      <alignment vertical="center"/>
    </xf>
    <xf numFmtId="0" fontId="3" fillId="2" borderId="1" xfId="0" applyFont="1" applyFill="1" applyBorder="1" applyAlignment="1">
      <alignment horizontal="left" vertical="center" indent="1"/>
    </xf>
    <xf numFmtId="0" fontId="3" fillId="2" borderId="0" xfId="0" applyFont="1" applyFill="1" applyAlignment="1">
      <alignment horizontal="left" vertical="center"/>
    </xf>
    <xf numFmtId="164" fontId="3" fillId="2" borderId="0" xfId="0" applyNumberFormat="1" applyFont="1" applyFill="1" applyAlignment="1">
      <alignment vertical="center"/>
    </xf>
    <xf numFmtId="0" fontId="3" fillId="2" borderId="0" xfId="0" applyFont="1" applyFill="1" applyAlignment="1">
      <alignment horizontal="left" vertical="center" indent="1"/>
    </xf>
    <xf numFmtId="164" fontId="3" fillId="2" borderId="0" xfId="0" applyNumberFormat="1" applyFont="1" applyFill="1" applyAlignment="1">
      <alignment horizontal="right" vertical="center"/>
    </xf>
    <xf numFmtId="164" fontId="3" fillId="2" borderId="0" xfId="0" quotePrefix="1" applyNumberFormat="1" applyFont="1" applyFill="1" applyAlignment="1">
      <alignment horizontal="right" vertical="center"/>
    </xf>
    <xf numFmtId="164" fontId="3" fillId="2" borderId="1" xfId="0" applyNumberFormat="1" applyFont="1" applyFill="1" applyBorder="1" applyAlignment="1">
      <alignment vertical="center"/>
    </xf>
    <xf numFmtId="164" fontId="3" fillId="2" borderId="1" xfId="0" applyNumberFormat="1" applyFont="1" applyFill="1" applyBorder="1" applyAlignment="1">
      <alignment horizontal="right" vertical="center"/>
    </xf>
    <xf numFmtId="164" fontId="3" fillId="2" borderId="1" xfId="0" quotePrefix="1" applyNumberFormat="1" applyFont="1" applyFill="1" applyBorder="1" applyAlignment="1">
      <alignment horizontal="right" vertical="center"/>
    </xf>
    <xf numFmtId="0" fontId="17" fillId="2" borderId="2" xfId="0" applyFont="1" applyFill="1" applyBorder="1" applyAlignment="1">
      <alignment horizontal="left" vertical="center"/>
    </xf>
    <xf numFmtId="164" fontId="3" fillId="2" borderId="2" xfId="0" applyNumberFormat="1" applyFont="1" applyFill="1" applyBorder="1" applyAlignment="1">
      <alignment vertical="center"/>
    </xf>
    <xf numFmtId="0" fontId="17" fillId="2" borderId="0" xfId="0" applyFont="1" applyFill="1" applyAlignment="1">
      <alignment horizontal="left" vertical="center" indent="1"/>
    </xf>
    <xf numFmtId="2" fontId="3" fillId="2" borderId="1" xfId="0" applyNumberFormat="1" applyFont="1" applyFill="1" applyBorder="1" applyAlignment="1">
      <alignment vertical="center"/>
    </xf>
    <xf numFmtId="165" fontId="3" fillId="2" borderId="1" xfId="0" applyNumberFormat="1" applyFont="1" applyFill="1" applyBorder="1" applyAlignment="1">
      <alignment vertical="center"/>
    </xf>
    <xf numFmtId="0" fontId="17" fillId="2" borderId="2" xfId="0" applyFont="1" applyFill="1" applyBorder="1" applyAlignment="1">
      <alignment horizontal="left" vertical="center" indent="1"/>
    </xf>
    <xf numFmtId="4" fontId="3" fillId="2" borderId="1" xfId="0" applyNumberFormat="1" applyFont="1" applyFill="1" applyBorder="1" applyAlignment="1">
      <alignment vertical="center"/>
    </xf>
    <xf numFmtId="0" fontId="17" fillId="2" borderId="1" xfId="0" applyFont="1" applyFill="1" applyBorder="1" applyAlignment="1">
      <alignment horizontal="left" vertical="center" indent="1"/>
    </xf>
    <xf numFmtId="0" fontId="3" fillId="2" borderId="1" xfId="0" applyFont="1" applyFill="1" applyBorder="1" applyAlignment="1">
      <alignment horizontal="left"/>
    </xf>
    <xf numFmtId="0" fontId="3" fillId="2" borderId="1" xfId="0" applyFont="1" applyFill="1" applyBorder="1"/>
    <xf numFmtId="0" fontId="3" fillId="2" borderId="1" xfId="0" applyFont="1" applyFill="1" applyBorder="1" applyAlignment="1">
      <alignment horizontal="left" indent="1"/>
    </xf>
    <xf numFmtId="165" fontId="3" fillId="2" borderId="0" xfId="0" applyNumberFormat="1" applyFont="1" applyFill="1"/>
    <xf numFmtId="165" fontId="3" fillId="2" borderId="0" xfId="0" applyNumberFormat="1" applyFont="1" applyFill="1" applyAlignment="1">
      <alignment vertical="center"/>
    </xf>
    <xf numFmtId="165" fontId="3" fillId="2" borderId="1" xfId="0" applyNumberFormat="1" applyFont="1" applyFill="1" applyBorder="1"/>
    <xf numFmtId="0" fontId="12" fillId="2" borderId="4"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4" xfId="0" applyFont="1" applyFill="1" applyBorder="1" applyAlignment="1">
      <alignment horizontal="left" vertical="top" wrapText="1"/>
    </xf>
    <xf numFmtId="0" fontId="12" fillId="2" borderId="9" xfId="0" applyFont="1" applyFill="1" applyBorder="1" applyAlignment="1">
      <alignment horizontal="left" vertical="top" wrapText="1"/>
    </xf>
    <xf numFmtId="0" fontId="12" fillId="2" borderId="5" xfId="0" applyFont="1" applyFill="1" applyBorder="1" applyAlignment="1">
      <alignment horizontal="left" vertical="top" wrapText="1"/>
    </xf>
    <xf numFmtId="0" fontId="5" fillId="2" borderId="4" xfId="0" applyFont="1" applyFill="1" applyBorder="1" applyAlignment="1">
      <alignment wrapText="1"/>
    </xf>
    <xf numFmtId="0" fontId="5" fillId="2" borderId="5" xfId="0" applyFont="1" applyFill="1" applyBorder="1" applyAlignment="1">
      <alignment wrapText="1"/>
    </xf>
    <xf numFmtId="0" fontId="12" fillId="2" borderId="4" xfId="0" applyFont="1" applyFill="1" applyBorder="1" applyAlignment="1">
      <alignment horizontal="left" vertical="center" wrapText="1" indent="1"/>
    </xf>
    <xf numFmtId="0" fontId="12" fillId="2" borderId="9" xfId="0" applyFont="1" applyFill="1" applyBorder="1" applyAlignment="1">
      <alignment horizontal="left" vertical="center" wrapText="1" indent="1"/>
    </xf>
    <xf numFmtId="0" fontId="12" fillId="2" borderId="5" xfId="0" applyFont="1" applyFill="1" applyBorder="1" applyAlignment="1">
      <alignment horizontal="left" vertical="center" wrapText="1" indent="1"/>
    </xf>
    <xf numFmtId="0" fontId="14" fillId="2" borderId="4" xfId="0" applyFont="1" applyFill="1" applyBorder="1" applyAlignment="1">
      <alignment horizontal="left" vertical="top" wrapText="1" indent="1"/>
    </xf>
    <xf numFmtId="0" fontId="14" fillId="2" borderId="9" xfId="0" applyFont="1" applyFill="1" applyBorder="1" applyAlignment="1">
      <alignment horizontal="left" vertical="top" wrapText="1" indent="1"/>
    </xf>
    <xf numFmtId="0" fontId="14" fillId="2" borderId="5" xfId="0" applyFont="1" applyFill="1" applyBorder="1" applyAlignment="1">
      <alignment horizontal="left" vertical="top" wrapText="1" indent="1"/>
    </xf>
    <xf numFmtId="0" fontId="12" fillId="2" borderId="8" xfId="0" applyNumberFormat="1" applyFont="1" applyFill="1" applyBorder="1" applyAlignment="1">
      <alignment horizontal="left" wrapText="1"/>
    </xf>
    <xf numFmtId="0" fontId="12" fillId="2" borderId="0" xfId="0" applyNumberFormat="1" applyFont="1" applyFill="1" applyBorder="1" applyAlignment="1">
      <alignment horizontal="left" wrapText="1"/>
    </xf>
    <xf numFmtId="0" fontId="12" fillId="2" borderId="15" xfId="0" applyNumberFormat="1" applyFont="1" applyFill="1" applyBorder="1" applyAlignment="1">
      <alignment horizontal="left" wrapText="1"/>
    </xf>
    <xf numFmtId="0" fontId="12" fillId="2" borderId="8" xfId="0" applyFont="1" applyFill="1" applyBorder="1" applyAlignment="1">
      <alignment horizontal="left" vertical="center"/>
    </xf>
    <xf numFmtId="0" fontId="12" fillId="2" borderId="0" xfId="0" applyFont="1" applyFill="1" applyBorder="1" applyAlignment="1">
      <alignment horizontal="left" vertical="center"/>
    </xf>
    <xf numFmtId="0" fontId="12" fillId="2" borderId="16" xfId="0" applyFont="1" applyFill="1" applyBorder="1" applyAlignment="1">
      <alignment horizontal="left" vertical="center"/>
    </xf>
    <xf numFmtId="0" fontId="12" fillId="2" borderId="17" xfId="0" applyFont="1" applyFill="1" applyBorder="1" applyAlignment="1">
      <alignment horizontal="left" vertical="center"/>
    </xf>
    <xf numFmtId="0" fontId="5" fillId="2" borderId="4" xfId="0" applyFont="1" applyFill="1" applyBorder="1" applyAlignment="1"/>
    <xf numFmtId="0" fontId="5" fillId="2" borderId="5" xfId="0" applyFont="1" applyFill="1" applyBorder="1" applyAlignment="1"/>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7" fillId="0" borderId="8" xfId="0" applyFont="1" applyBorder="1" applyAlignment="1">
      <alignment vertical="top" wrapText="1"/>
    </xf>
    <xf numFmtId="0" fontId="5" fillId="2" borderId="10" xfId="0" applyFont="1" applyFill="1" applyBorder="1" applyAlignment="1">
      <alignment wrapText="1"/>
    </xf>
    <xf numFmtId="0" fontId="5" fillId="2" borderId="11" xfId="0" applyFont="1" applyFill="1" applyBorder="1" applyAlignment="1">
      <alignment wrapText="1"/>
    </xf>
    <xf numFmtId="0" fontId="3" fillId="0" borderId="0" xfId="0" applyFont="1" applyAlignment="1">
      <alignment horizontal="center" vertical="center"/>
    </xf>
    <xf numFmtId="165" fontId="3" fillId="2" borderId="0" xfId="0" applyNumberFormat="1" applyFont="1" applyFill="1" applyAlignment="1">
      <alignment horizontal="center"/>
    </xf>
    <xf numFmtId="0" fontId="18" fillId="3" borderId="0" xfId="0" applyFont="1" applyFill="1" applyAlignment="1">
      <alignment horizontal="center" vertical="center"/>
    </xf>
    <xf numFmtId="0" fontId="19" fillId="3" borderId="0" xfId="0" applyFont="1" applyFill="1" applyAlignment="1">
      <alignment horizontal="center" vertical="center"/>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3819704</xdr:colOff>
      <xdr:row>9</xdr:row>
      <xdr:rowOff>20847</xdr:rowOff>
    </xdr:to>
    <xdr:pic>
      <xdr:nvPicPr>
        <xdr:cNvPr id="4" name="Picture 3" descr="C:\Users\angelguardia\Downloads\LOGO DDEC PRESENTACIONES ESP.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6638925" y="200025"/>
          <a:ext cx="3819704" cy="1811547"/>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ICM%20B10%20(Rev%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 Index"/>
      <sheetName val="MFG Prod TADJ factor"/>
      <sheetName val="Tablas"/>
      <sheetName val="AF's - AN's"/>
      <sheetName val="Trimestres"/>
      <sheetName val="Comparación de valores "/>
      <sheetName val="Mensual (empleo)"/>
      <sheetName val="Mensual (2)"/>
      <sheetName val="Mensual"/>
      <sheetName val="Mensual Interanual"/>
      <sheetName val="Mensual Interanual (2)"/>
      <sheetName val="Chart Trimestres (2)"/>
      <sheetName val="Chart Trimestres"/>
      <sheetName val="Anual"/>
      <sheetName val="FY's"/>
      <sheetName val="FY's Acum"/>
      <sheetName val="Chart1"/>
      <sheetName val="AN Acum"/>
      <sheetName val="Chart6"/>
      <sheetName val="Históricas"/>
      <sheetName val="Chart8"/>
    </sheetNames>
    <sheetDataSet>
      <sheetData sheetId="0">
        <row r="395">
          <cell r="BD395">
            <v>133.78224939369323</v>
          </cell>
        </row>
        <row r="396">
          <cell r="BD396">
            <v>133.5698486718002</v>
          </cell>
        </row>
        <row r="397">
          <cell r="BD397">
            <v>133.65389050208876</v>
          </cell>
        </row>
        <row r="398">
          <cell r="BD398">
            <v>134.08804418620076</v>
          </cell>
        </row>
        <row r="399">
          <cell r="BD399">
            <v>134.42775747678493</v>
          </cell>
        </row>
        <row r="400">
          <cell r="BD400">
            <v>134.83147646281427</v>
          </cell>
        </row>
        <row r="401">
          <cell r="BD401">
            <v>135.60376167203873</v>
          </cell>
        </row>
        <row r="402">
          <cell r="BD402">
            <v>135.60996491596498</v>
          </cell>
        </row>
        <row r="403">
          <cell r="BD403">
            <v>135.50750011476293</v>
          </cell>
        </row>
        <row r="404">
          <cell r="BD404">
            <v>135.69097734349572</v>
          </cell>
        </row>
        <row r="405">
          <cell r="BD405">
            <v>136.2149318008822</v>
          </cell>
        </row>
        <row r="406">
          <cell r="BD406">
            <v>136.6217002986609</v>
          </cell>
        </row>
        <row r="407">
          <cell r="BD407">
            <v>137.27581862750367</v>
          </cell>
        </row>
        <row r="408">
          <cell r="BD408">
            <v>137.95532046372304</v>
          </cell>
        </row>
        <row r="409">
          <cell r="BD409">
            <v>138.51881082957129</v>
          </cell>
        </row>
        <row r="410">
          <cell r="BD410">
            <v>136.80995413054012</v>
          </cell>
        </row>
        <row r="411">
          <cell r="BD411">
            <v>137.29264234808213</v>
          </cell>
        </row>
        <row r="412">
          <cell r="BD412">
            <v>137.36477425077746</v>
          </cell>
        </row>
        <row r="413">
          <cell r="BD413">
            <v>137.98729325456614</v>
          </cell>
        </row>
        <row r="414">
          <cell r="BD414">
            <v>138.47786287621716</v>
          </cell>
        </row>
        <row r="415">
          <cell r="BD415">
            <v>138.335833051761</v>
          </cell>
        </row>
        <row r="416">
          <cell r="BD416">
            <v>139.24577460477877</v>
          </cell>
        </row>
        <row r="417">
          <cell r="BD417">
            <v>139.52655143887648</v>
          </cell>
        </row>
        <row r="418">
          <cell r="BD418">
            <v>140.13706539677176</v>
          </cell>
        </row>
        <row r="419">
          <cell r="BD419">
            <v>139.92507565422036</v>
          </cell>
        </row>
        <row r="420">
          <cell r="BD420">
            <v>140.31511047120449</v>
          </cell>
        </row>
        <row r="421">
          <cell r="BD421">
            <v>141.20987674098797</v>
          </cell>
        </row>
        <row r="422">
          <cell r="BD422">
            <v>142.01878431248429</v>
          </cell>
        </row>
        <row r="423">
          <cell r="BD423">
            <v>142.19194995406252</v>
          </cell>
        </row>
        <row r="424">
          <cell r="BD424">
            <v>142.38128466158776</v>
          </cell>
        </row>
        <row r="425">
          <cell r="BD425">
            <v>144.03268182088951</v>
          </cell>
        </row>
        <row r="426">
          <cell r="BD426">
            <v>144.69624427963933</v>
          </cell>
        </row>
        <row r="427">
          <cell r="BD427">
            <v>145.40963601155499</v>
          </cell>
        </row>
        <row r="428">
          <cell r="BD428">
            <v>144.16629926356143</v>
          </cell>
        </row>
        <row r="429">
          <cell r="BD429">
            <v>143.88256267179992</v>
          </cell>
        </row>
        <row r="430">
          <cell r="BD430">
            <v>143.70128936895244</v>
          </cell>
        </row>
        <row r="431">
          <cell r="BD431">
            <v>144.8932731596546</v>
          </cell>
        </row>
        <row r="432">
          <cell r="BD432">
            <v>145.11127079239481</v>
          </cell>
        </row>
        <row r="433">
          <cell r="BD433">
            <v>144.92865694464922</v>
          </cell>
        </row>
        <row r="434">
          <cell r="BD434">
            <v>145.54745196824419</v>
          </cell>
        </row>
        <row r="435">
          <cell r="BD435">
            <v>145.74986415678848</v>
          </cell>
        </row>
        <row r="436">
          <cell r="BD436">
            <v>146.28706161116435</v>
          </cell>
        </row>
        <row r="437">
          <cell r="BD437">
            <v>147.59791462261256</v>
          </cell>
        </row>
        <row r="438">
          <cell r="BD438">
            <v>145.63903083284393</v>
          </cell>
        </row>
        <row r="439">
          <cell r="BD439">
            <v>144.75101383843941</v>
          </cell>
        </row>
        <row r="440">
          <cell r="BD440">
            <v>145.32208308077074</v>
          </cell>
        </row>
        <row r="441">
          <cell r="BD441">
            <v>145.0682802578219</v>
          </cell>
        </row>
        <row r="442">
          <cell r="BD442">
            <v>144.68840882009636</v>
          </cell>
        </row>
        <row r="443">
          <cell r="BD443">
            <v>143.64132514671536</v>
          </cell>
        </row>
        <row r="444">
          <cell r="BD444">
            <v>144.6586245523163</v>
          </cell>
        </row>
        <row r="445">
          <cell r="BD445">
            <v>140.97284876403833</v>
          </cell>
        </row>
        <row r="446">
          <cell r="BD446">
            <v>143.17670410201862</v>
          </cell>
        </row>
        <row r="447">
          <cell r="BD447">
            <v>144.06802461910962</v>
          </cell>
        </row>
        <row r="448">
          <cell r="BD448">
            <v>145.51396800150161</v>
          </cell>
        </row>
        <row r="449">
          <cell r="BD449">
            <v>145.82435498603763</v>
          </cell>
        </row>
        <row r="450">
          <cell r="BD450">
            <v>145.56703122570102</v>
          </cell>
        </row>
        <row r="451">
          <cell r="BD451">
            <v>145.94228453964948</v>
          </cell>
        </row>
        <row r="452">
          <cell r="BD452">
            <v>146.25070977984933</v>
          </cell>
        </row>
        <row r="453">
          <cell r="BD453">
            <v>146.23029228376399</v>
          </cell>
        </row>
        <row r="454">
          <cell r="BD454">
            <v>146.87761907089074</v>
          </cell>
        </row>
        <row r="455">
          <cell r="BD455">
            <v>146.76995602079947</v>
          </cell>
        </row>
        <row r="456">
          <cell r="BD456">
            <v>146.4489877451729</v>
          </cell>
        </row>
        <row r="457">
          <cell r="BD457">
            <v>147.67472617556103</v>
          </cell>
        </row>
        <row r="458">
          <cell r="BD458">
            <v>148.09976439576445</v>
          </cell>
        </row>
        <row r="459">
          <cell r="BD459">
            <v>147.29345859836241</v>
          </cell>
        </row>
        <row r="460">
          <cell r="BD460">
            <v>146.66809752622208</v>
          </cell>
        </row>
        <row r="461">
          <cell r="BD461">
            <v>145.7972692177521</v>
          </cell>
        </row>
        <row r="462">
          <cell r="BD462">
            <v>145.85710968913281</v>
          </cell>
        </row>
        <row r="463">
          <cell r="BD463">
            <v>145.32031639850481</v>
          </cell>
        </row>
        <row r="464">
          <cell r="BD464">
            <v>143.78170920320429</v>
          </cell>
        </row>
        <row r="465">
          <cell r="BD465">
            <v>143.98775435508972</v>
          </cell>
        </row>
        <row r="466">
          <cell r="BD466">
            <v>143.85221795949656</v>
          </cell>
        </row>
        <row r="467">
          <cell r="BD467">
            <v>144.50732115633517</v>
          </cell>
        </row>
        <row r="468">
          <cell r="BD468">
            <v>144.36345772593717</v>
          </cell>
        </row>
        <row r="469">
          <cell r="BD469">
            <v>144.26854986201946</v>
          </cell>
        </row>
        <row r="470">
          <cell r="BD470">
            <v>143.89518030383346</v>
          </cell>
        </row>
        <row r="471">
          <cell r="BD471">
            <v>144.98551086476749</v>
          </cell>
        </row>
        <row r="472">
          <cell r="BD472">
            <v>145.09417106384791</v>
          </cell>
        </row>
        <row r="473">
          <cell r="BD473">
            <v>146.10881506300649</v>
          </cell>
        </row>
        <row r="474">
          <cell r="BD474">
            <v>145.890474508229</v>
          </cell>
        </row>
        <row r="475">
          <cell r="BD475">
            <v>145.8124618368187</v>
          </cell>
        </row>
        <row r="476">
          <cell r="BD476">
            <v>147.67454394045899</v>
          </cell>
        </row>
        <row r="477">
          <cell r="BD477">
            <v>148.09024356749882</v>
          </cell>
        </row>
        <row r="478">
          <cell r="BD478">
            <v>148.51862127768393</v>
          </cell>
        </row>
        <row r="479">
          <cell r="BD479">
            <v>149.0904842883221</v>
          </cell>
        </row>
        <row r="480">
          <cell r="BD480">
            <v>148.48430167469556</v>
          </cell>
        </row>
        <row r="481">
          <cell r="BD481">
            <v>148.09289574862748</v>
          </cell>
        </row>
        <row r="482">
          <cell r="BD482">
            <v>146.92889768141205</v>
          </cell>
        </row>
        <row r="483">
          <cell r="BD483">
            <v>146.71349290433952</v>
          </cell>
        </row>
        <row r="484">
          <cell r="BD484">
            <v>146.29918834950522</v>
          </cell>
        </row>
        <row r="485">
          <cell r="BD485">
            <v>147.56300002317843</v>
          </cell>
        </row>
        <row r="486">
          <cell r="BD486">
            <v>148.10655507351271</v>
          </cell>
        </row>
        <row r="487">
          <cell r="BD487">
            <v>147.75831293704189</v>
          </cell>
        </row>
        <row r="488">
          <cell r="BD488">
            <v>148.35016200204234</v>
          </cell>
        </row>
        <row r="489">
          <cell r="BD489">
            <v>147.96706614830214</v>
          </cell>
        </row>
        <row r="490">
          <cell r="BD490">
            <v>147.67494556202359</v>
          </cell>
        </row>
        <row r="491">
          <cell r="BD491">
            <v>148.62886000634617</v>
          </cell>
        </row>
        <row r="492">
          <cell r="BD492">
            <v>148.38860124326277</v>
          </cell>
        </row>
        <row r="493">
          <cell r="BD493">
            <v>149.02069438398939</v>
          </cell>
        </row>
        <row r="494">
          <cell r="BD494">
            <v>149.94430909421015</v>
          </cell>
        </row>
        <row r="495">
          <cell r="BD495">
            <v>149.4717318380809</v>
          </cell>
        </row>
        <row r="496">
          <cell r="BD496">
            <v>149.36300493261137</v>
          </cell>
        </row>
        <row r="497">
          <cell r="BD497">
            <v>147.30558023956402</v>
          </cell>
        </row>
        <row r="498">
          <cell r="BD498">
            <v>146.93229515624748</v>
          </cell>
        </row>
        <row r="499">
          <cell r="BD499">
            <v>146.07879921789038</v>
          </cell>
        </row>
        <row r="500">
          <cell r="BD500">
            <v>143.9303572062702</v>
          </cell>
        </row>
        <row r="501">
          <cell r="BD501">
            <v>142.57570973600787</v>
          </cell>
        </row>
        <row r="502">
          <cell r="BD502">
            <v>142.53759740644665</v>
          </cell>
        </row>
        <row r="503">
          <cell r="BD503">
            <v>140.2218062822339</v>
          </cell>
        </row>
        <row r="504">
          <cell r="BD504">
            <v>139.08330272392053</v>
          </cell>
        </row>
        <row r="505">
          <cell r="BD505">
            <v>138.81564623503226</v>
          </cell>
        </row>
        <row r="506">
          <cell r="BD506">
            <v>138.03337063995539</v>
          </cell>
        </row>
        <row r="507">
          <cell r="BD507">
            <v>137.04295167691208</v>
          </cell>
        </row>
        <row r="508">
          <cell r="BD508">
            <v>136.40119593976053</v>
          </cell>
        </row>
        <row r="509">
          <cell r="BD509">
            <v>135.32354323784583</v>
          </cell>
        </row>
        <row r="510">
          <cell r="BD510">
            <v>134.31407460543193</v>
          </cell>
        </row>
        <row r="511">
          <cell r="BD511">
            <v>134.42122143924365</v>
          </cell>
        </row>
        <row r="512">
          <cell r="BD512">
            <v>135.38515705425306</v>
          </cell>
        </row>
        <row r="513">
          <cell r="BD513">
            <v>136.04403143369797</v>
          </cell>
        </row>
        <row r="514">
          <cell r="BD514">
            <v>136.18595904322069</v>
          </cell>
        </row>
        <row r="515">
          <cell r="BD515">
            <v>134.72515702430971</v>
          </cell>
        </row>
        <row r="516">
          <cell r="BD516">
            <v>135.1718339092501</v>
          </cell>
        </row>
        <row r="517">
          <cell r="BD517">
            <v>135.18028846212741</v>
          </cell>
        </row>
        <row r="518">
          <cell r="BD518">
            <v>134.45022964678506</v>
          </cell>
        </row>
        <row r="519">
          <cell r="BD519">
            <v>134.10468110745285</v>
          </cell>
        </row>
        <row r="520">
          <cell r="BD520">
            <v>134.56199667678263</v>
          </cell>
        </row>
        <row r="521">
          <cell r="BD521">
            <v>133.63406536504587</v>
          </cell>
        </row>
        <row r="522">
          <cell r="BD522">
            <v>134.12179234156955</v>
          </cell>
        </row>
        <row r="523">
          <cell r="BD523">
            <v>134.41523852172523</v>
          </cell>
        </row>
        <row r="524">
          <cell r="BD524">
            <v>134.53830951049525</v>
          </cell>
        </row>
        <row r="525">
          <cell r="BD525">
            <v>134.46659603644423</v>
          </cell>
        </row>
        <row r="526">
          <cell r="BD526">
            <v>134.96469213939218</v>
          </cell>
        </row>
        <row r="527">
          <cell r="BD527">
            <v>134.69963812822647</v>
          </cell>
        </row>
        <row r="528">
          <cell r="BD528">
            <v>135.27066637754871</v>
          </cell>
        </row>
        <row r="529">
          <cell r="BD529">
            <v>136.33133899970588</v>
          </cell>
        </row>
        <row r="530">
          <cell r="BD530">
            <v>137.73218893354911</v>
          </cell>
        </row>
        <row r="531">
          <cell r="BD531">
            <v>138.08604881020995</v>
          </cell>
        </row>
        <row r="532">
          <cell r="BD532">
            <v>138.16001880908246</v>
          </cell>
        </row>
        <row r="533">
          <cell r="BD533">
            <v>138.12866452329837</v>
          </cell>
        </row>
        <row r="534">
          <cell r="BD534">
            <v>138.38350182668887</v>
          </cell>
        </row>
        <row r="535">
          <cell r="BD535">
            <v>138.55494483200172</v>
          </cell>
        </row>
        <row r="536">
          <cell r="BD536">
            <v>138.07387825976204</v>
          </cell>
        </row>
        <row r="537">
          <cell r="BD537">
            <v>137.99433952991635</v>
          </cell>
        </row>
        <row r="538">
          <cell r="BD538">
            <v>138.02356263023816</v>
          </cell>
        </row>
        <row r="539">
          <cell r="BD539">
            <v>138.4096507613215</v>
          </cell>
        </row>
        <row r="540">
          <cell r="BD540">
            <v>138.62587647424581</v>
          </cell>
        </row>
        <row r="541">
          <cell r="BD541">
            <v>137.05413577044041</v>
          </cell>
        </row>
        <row r="542">
          <cell r="BD542">
            <v>136.94809009144612</v>
          </cell>
        </row>
        <row r="543">
          <cell r="BD543">
            <v>137.35634216935105</v>
          </cell>
        </row>
        <row r="544">
          <cell r="BD544">
            <v>138.6297695949244</v>
          </cell>
        </row>
        <row r="545">
          <cell r="BD545">
            <v>139.22295444607249</v>
          </cell>
        </row>
        <row r="546">
          <cell r="BD546">
            <v>138.28454492626497</v>
          </cell>
        </row>
        <row r="547">
          <cell r="BD547">
            <v>137.99673229462289</v>
          </cell>
        </row>
        <row r="548">
          <cell r="BD548">
            <v>137.00148489415142</v>
          </cell>
        </row>
        <row r="549">
          <cell r="BD549">
            <v>136.36127212156526</v>
          </cell>
        </row>
        <row r="550">
          <cell r="BD550">
            <v>135.97471352291535</v>
          </cell>
        </row>
        <row r="551">
          <cell r="BD551">
            <v>135.33622613294656</v>
          </cell>
        </row>
        <row r="552">
          <cell r="BD552">
            <v>134.30451621040709</v>
          </cell>
        </row>
        <row r="553">
          <cell r="BD553">
            <v>134.75901208728834</v>
          </cell>
        </row>
        <row r="554">
          <cell r="BD554">
            <v>134.71568291235434</v>
          </cell>
        </row>
        <row r="555">
          <cell r="BD555">
            <v>135.0117786679649</v>
          </cell>
        </row>
        <row r="556">
          <cell r="BD556">
            <v>135.0313222983462</v>
          </cell>
        </row>
        <row r="557">
          <cell r="BD557">
            <v>134.09095116192856</v>
          </cell>
        </row>
        <row r="558">
          <cell r="BD558">
            <v>133.85044213978193</v>
          </cell>
        </row>
        <row r="559">
          <cell r="BD559">
            <v>133.47797449890263</v>
          </cell>
        </row>
        <row r="560">
          <cell r="BD560">
            <v>132.15804072536531</v>
          </cell>
        </row>
        <row r="561">
          <cell r="BD561">
            <v>131.51167089297167</v>
          </cell>
        </row>
        <row r="562">
          <cell r="BD562">
            <v>130.56802781285819</v>
          </cell>
        </row>
        <row r="563">
          <cell r="BD563">
            <v>130.71465694784828</v>
          </cell>
        </row>
        <row r="564">
          <cell r="BD564">
            <v>130.85463692228879</v>
          </cell>
        </row>
        <row r="565">
          <cell r="BD565">
            <v>130.40909262810607</v>
          </cell>
        </row>
        <row r="566">
          <cell r="BD566">
            <v>130.17865600088652</v>
          </cell>
        </row>
        <row r="567">
          <cell r="BD567">
            <v>129.9838668016406</v>
          </cell>
        </row>
        <row r="568">
          <cell r="BD568">
            <v>129.43661719333005</v>
          </cell>
        </row>
        <row r="569">
          <cell r="BD569">
            <v>130.09857550123144</v>
          </cell>
        </row>
        <row r="570">
          <cell r="BD570">
            <v>130.15203921708053</v>
          </cell>
        </row>
        <row r="571">
          <cell r="BD571">
            <v>129.58818874382146</v>
          </cell>
        </row>
        <row r="572">
          <cell r="BD572">
            <v>130.20226811581165</v>
          </cell>
        </row>
        <row r="573">
          <cell r="BD573">
            <v>129.95456292939741</v>
          </cell>
        </row>
        <row r="574">
          <cell r="BD574">
            <v>130.0609173633535</v>
          </cell>
        </row>
        <row r="575">
          <cell r="BD575">
            <v>130.25440121354518</v>
          </cell>
        </row>
        <row r="576">
          <cell r="BD576">
            <v>129.58810364762942</v>
          </cell>
        </row>
        <row r="577">
          <cell r="BD577">
            <v>129.20042677748228</v>
          </cell>
        </row>
        <row r="578">
          <cell r="BD578">
            <v>128.22840796992537</v>
          </cell>
        </row>
        <row r="579">
          <cell r="BD579">
            <v>127.83645931439555</v>
          </cell>
        </row>
        <row r="580">
          <cell r="BD580">
            <v>126.82192751496937</v>
          </cell>
        </row>
        <row r="581">
          <cell r="BD581">
            <v>126.36625371965182</v>
          </cell>
        </row>
        <row r="582">
          <cell r="BD582">
            <v>125.96200064148996</v>
          </cell>
        </row>
        <row r="583">
          <cell r="BD583">
            <v>125.55093378408704</v>
          </cell>
        </row>
        <row r="584">
          <cell r="BD584">
            <v>125.24794121637292</v>
          </cell>
        </row>
        <row r="585">
          <cell r="BD585">
            <v>124.50701044727377</v>
          </cell>
        </row>
        <row r="586">
          <cell r="BD586">
            <v>123.61588032297415</v>
          </cell>
        </row>
        <row r="587">
          <cell r="BD587">
            <v>122.93684374518517</v>
          </cell>
        </row>
        <row r="588">
          <cell r="BD588">
            <v>121.70244973726052</v>
          </cell>
        </row>
        <row r="589">
          <cell r="BD589">
            <v>121.41596783007668</v>
          </cell>
        </row>
        <row r="590">
          <cell r="BD590">
            <v>120.41220934151823</v>
          </cell>
        </row>
        <row r="591">
          <cell r="BD591">
            <v>119.56609582592395</v>
          </cell>
        </row>
        <row r="592">
          <cell r="BD592">
            <v>119.35253886615239</v>
          </cell>
        </row>
        <row r="593">
          <cell r="BD593">
            <v>118.53853257113872</v>
          </cell>
        </row>
        <row r="594">
          <cell r="BD594">
            <v>117.56525260054529</v>
          </cell>
        </row>
        <row r="595">
          <cell r="BD595">
            <v>116.09974860735556</v>
          </cell>
        </row>
        <row r="596">
          <cell r="BD596">
            <v>114.79295555130251</v>
          </cell>
        </row>
        <row r="597">
          <cell r="BD597">
            <v>113.74322072706138</v>
          </cell>
        </row>
        <row r="598">
          <cell r="BD598">
            <v>112.81712538235588</v>
          </cell>
        </row>
        <row r="599">
          <cell r="BD599">
            <v>112.18435140498124</v>
          </cell>
        </row>
        <row r="600">
          <cell r="BD600">
            <v>111.5271469306696</v>
          </cell>
        </row>
        <row r="601">
          <cell r="BD601">
            <v>110.94993786001443</v>
          </cell>
        </row>
        <row r="602">
          <cell r="BD602">
            <v>110.52244610508673</v>
          </cell>
        </row>
        <row r="603">
          <cell r="BD603">
            <v>109.8464083311675</v>
          </cell>
        </row>
        <row r="604">
          <cell r="BD604">
            <v>108.89688462006875</v>
          </cell>
        </row>
        <row r="605">
          <cell r="BD605">
            <v>109.20466084657232</v>
          </cell>
        </row>
        <row r="606">
          <cell r="BD606">
            <v>108.16518042317196</v>
          </cell>
        </row>
        <row r="607">
          <cell r="BD607">
            <v>107.15358129799766</v>
          </cell>
        </row>
        <row r="608">
          <cell r="BD608">
            <v>106.69753359856027</v>
          </cell>
        </row>
        <row r="609">
          <cell r="BD609">
            <v>106.89711829822465</v>
          </cell>
        </row>
        <row r="610">
          <cell r="BD610">
            <v>107.18657849932123</v>
          </cell>
        </row>
        <row r="611">
          <cell r="BD611">
            <v>107.20200318741043</v>
          </cell>
        </row>
        <row r="612">
          <cell r="BD612">
            <v>107.11056882449535</v>
          </cell>
        </row>
        <row r="613">
          <cell r="BD613">
            <v>107.1477721562849</v>
          </cell>
        </row>
        <row r="614">
          <cell r="BD614">
            <v>107.59312896975413</v>
          </cell>
        </row>
        <row r="615">
          <cell r="BD615">
            <v>107.67930130195198</v>
          </cell>
        </row>
        <row r="616">
          <cell r="BD616">
            <v>107.99483567832742</v>
          </cell>
        </row>
        <row r="617">
          <cell r="BD617">
            <v>107.53462844499333</v>
          </cell>
        </row>
        <row r="618">
          <cell r="BD618">
            <v>107.55020189079995</v>
          </cell>
        </row>
        <row r="619">
          <cell r="BD619">
            <v>107.09250589126221</v>
          </cell>
        </row>
        <row r="620">
          <cell r="BD620">
            <v>107.46083853748661</v>
          </cell>
        </row>
        <row r="621">
          <cell r="BD621">
            <v>107.0735793617747</v>
          </cell>
        </row>
        <row r="622">
          <cell r="BD622">
            <v>105.99805599311453</v>
          </cell>
        </row>
        <row r="623">
          <cell r="BD623">
            <v>106.30054477734525</v>
          </cell>
        </row>
        <row r="624">
          <cell r="BD624">
            <v>105.76836376038834</v>
          </cell>
        </row>
        <row r="625">
          <cell r="BD625">
            <v>105.57796647512009</v>
          </cell>
        </row>
        <row r="626">
          <cell r="BD626">
            <v>105.0377000524678</v>
          </cell>
        </row>
        <row r="627">
          <cell r="BD627">
            <v>104.91941042293595</v>
          </cell>
        </row>
        <row r="628">
          <cell r="BD628">
            <v>104.99842399811578</v>
          </cell>
        </row>
        <row r="629">
          <cell r="BD629">
            <v>106.63471763873009</v>
          </cell>
        </row>
        <row r="630">
          <cell r="BD630">
            <v>106.6904354777668</v>
          </cell>
        </row>
        <row r="631">
          <cell r="BD631">
            <v>106.78999783616196</v>
          </cell>
        </row>
        <row r="632">
          <cell r="BD632">
            <v>106.5730203997264</v>
          </cell>
        </row>
        <row r="633">
          <cell r="BD633">
            <v>106.6657835256341</v>
          </cell>
        </row>
        <row r="634">
          <cell r="BD634">
            <v>106.0847766697709</v>
          </cell>
        </row>
        <row r="635">
          <cell r="BD635">
            <v>105.15223261865046</v>
          </cell>
        </row>
        <row r="636">
          <cell r="BD636">
            <v>104.28631924811663</v>
          </cell>
        </row>
        <row r="637">
          <cell r="BD637">
            <v>103.34073168658075</v>
          </cell>
        </row>
        <row r="638">
          <cell r="BD638">
            <v>102.75619843335109</v>
          </cell>
        </row>
        <row r="639">
          <cell r="BD639">
            <v>102.3896278260068</v>
          </cell>
        </row>
        <row r="640">
          <cell r="BD640">
            <v>101.83373905847554</v>
          </cell>
        </row>
        <row r="641">
          <cell r="BD641">
            <v>101.41978310381515</v>
          </cell>
        </row>
        <row r="642">
          <cell r="BD642">
            <v>100.86095719816559</v>
          </cell>
        </row>
        <row r="643">
          <cell r="BD643">
            <v>100.60074436830047</v>
          </cell>
        </row>
        <row r="644">
          <cell r="BD644">
            <v>100.84379025136138</v>
          </cell>
        </row>
        <row r="645">
          <cell r="BD645">
            <v>100.421862276057</v>
          </cell>
        </row>
        <row r="646">
          <cell r="BD646">
            <v>100.56546468331284</v>
          </cell>
        </row>
        <row r="647">
          <cell r="BD647">
            <v>99.93267983929448</v>
          </cell>
        </row>
        <row r="648">
          <cell r="BD648">
            <v>99.078580332030128</v>
          </cell>
        </row>
        <row r="649">
          <cell r="BD649">
            <v>98.949719455864553</v>
          </cell>
        </row>
        <row r="650">
          <cell r="BD650">
            <v>99.648219527488664</v>
          </cell>
        </row>
        <row r="651">
          <cell r="BD651">
            <v>100.09867666336538</v>
          </cell>
        </row>
        <row r="652">
          <cell r="BD652">
            <v>100.31369364718823</v>
          </cell>
        </row>
        <row r="653">
          <cell r="BD653">
            <v>100.25760538509125</v>
          </cell>
        </row>
        <row r="654">
          <cell r="BD654">
            <v>100.46989342643433</v>
          </cell>
        </row>
        <row r="655">
          <cell r="BD655">
            <v>100.30487580777265</v>
          </cell>
        </row>
        <row r="656">
          <cell r="BD656">
            <v>100.58162656360483</v>
          </cell>
        </row>
        <row r="657">
          <cell r="BD657">
            <v>100.95003380172709</v>
          </cell>
        </row>
        <row r="658">
          <cell r="BD658">
            <v>101.4899746765965</v>
          </cell>
        </row>
        <row r="659">
          <cell r="BD659">
            <v>101.88809016763516</v>
          </cell>
        </row>
        <row r="660">
          <cell r="BD660">
            <v>102.23600543833646</v>
          </cell>
        </row>
        <row r="661">
          <cell r="BD661">
            <v>102.78644888325887</v>
          </cell>
        </row>
        <row r="662">
          <cell r="BD662">
            <v>102.86008265339868</v>
          </cell>
        </row>
        <row r="663">
          <cell r="BD663">
            <v>102.34856871224112</v>
          </cell>
        </row>
        <row r="664">
          <cell r="BD664">
            <v>101.84385203694957</v>
          </cell>
        </row>
        <row r="665">
          <cell r="BD665">
            <v>101.59566781713913</v>
          </cell>
        </row>
        <row r="666">
          <cell r="BD666">
            <v>101.18673107303795</v>
          </cell>
        </row>
        <row r="667">
          <cell r="BD667">
            <v>100.86497699971484</v>
          </cell>
        </row>
        <row r="668">
          <cell r="BD668">
            <v>100.53365657832491</v>
          </cell>
        </row>
        <row r="669">
          <cell r="BD669">
            <v>100.54968798667443</v>
          </cell>
        </row>
        <row r="670">
          <cell r="BD670">
            <v>100.77297214140171</v>
          </cell>
        </row>
        <row r="671">
          <cell r="BD671">
            <v>100.47263128791108</v>
          </cell>
        </row>
        <row r="672">
          <cell r="BD672">
            <v>100.08630895557293</v>
          </cell>
        </row>
        <row r="673">
          <cell r="BD673">
            <v>100.12727582824266</v>
          </cell>
        </row>
        <row r="674">
          <cell r="BD674">
            <v>99.572306239694186</v>
          </cell>
        </row>
        <row r="675">
          <cell r="BD675">
            <v>99.340787669407604</v>
          </cell>
        </row>
        <row r="676">
          <cell r="BD676">
            <v>99.341455439483624</v>
          </cell>
        </row>
        <row r="677">
          <cell r="BD677">
            <v>100.05718883165133</v>
          </cell>
        </row>
        <row r="678">
          <cell r="BD678">
            <v>99.887342293323528</v>
          </cell>
        </row>
        <row r="679">
          <cell r="BD679">
            <v>99.896532596125269</v>
          </cell>
        </row>
        <row r="680">
          <cell r="BD680">
            <v>99.905410911578457</v>
          </cell>
        </row>
        <row r="681">
          <cell r="BD681">
            <v>99.843054083301524</v>
          </cell>
        </row>
        <row r="682">
          <cell r="BD682">
            <v>99.978368841425265</v>
          </cell>
        </row>
        <row r="683">
          <cell r="BD683">
            <v>100.09882139971114</v>
          </cell>
        </row>
        <row r="684">
          <cell r="BD684">
            <v>100.13835068677407</v>
          </cell>
        </row>
        <row r="685">
          <cell r="BD685">
            <v>100.26476906883764</v>
          </cell>
        </row>
        <row r="686">
          <cell r="BD686">
            <v>100.32159297199634</v>
          </cell>
        </row>
        <row r="687">
          <cell r="BD687">
            <v>99.941485356185837</v>
          </cell>
        </row>
        <row r="688">
          <cell r="BD688">
            <v>99.667082959089711</v>
          </cell>
        </row>
        <row r="689">
          <cell r="BD689">
            <v>99.402572096527933</v>
          </cell>
        </row>
        <row r="690">
          <cell r="BD690">
            <v>99.219969331848503</v>
          </cell>
        </row>
        <row r="691">
          <cell r="BD691">
            <v>98.872714715986405</v>
          </cell>
        </row>
        <row r="692">
          <cell r="BD692">
            <v>98.218716341531987</v>
          </cell>
        </row>
        <row r="693">
          <cell r="BD693">
            <v>97.998226832681468</v>
          </cell>
        </row>
        <row r="694">
          <cell r="BD694">
            <v>97.886562479918794</v>
          </cell>
        </row>
        <row r="695">
          <cell r="BD695">
            <v>97.598039941540875</v>
          </cell>
        </row>
        <row r="696">
          <cell r="BD696">
            <v>97.467211653695642</v>
          </cell>
        </row>
        <row r="697">
          <cell r="BD697">
            <v>96.309264154331814</v>
          </cell>
        </row>
        <row r="698">
          <cell r="BD698">
            <v>92.23549943980214</v>
          </cell>
        </row>
        <row r="699">
          <cell r="BD699">
            <v>91.354882255950002</v>
          </cell>
        </row>
        <row r="700">
          <cell r="BD700">
            <v>91.440983047785593</v>
          </cell>
        </row>
        <row r="701">
          <cell r="BD701">
            <v>92.041473373748019</v>
          </cell>
        </row>
        <row r="702">
          <cell r="BD702">
            <v>92.40754770094901</v>
          </cell>
        </row>
        <row r="703">
          <cell r="BD703">
            <v>93.199004548306036</v>
          </cell>
        </row>
        <row r="704">
          <cell r="BD704">
            <v>94.285088228094821</v>
          </cell>
        </row>
        <row r="705">
          <cell r="BD705">
            <v>94.861046277736634</v>
          </cell>
        </row>
        <row r="706">
          <cell r="BD706">
            <v>95.423723633675422</v>
          </cell>
        </row>
        <row r="707">
          <cell r="BE707">
            <v>95.4</v>
          </cell>
        </row>
        <row r="708">
          <cell r="BE708">
            <v>96</v>
          </cell>
        </row>
        <row r="709">
          <cell r="BE709">
            <v>96.8</v>
          </cell>
        </row>
        <row r="710">
          <cell r="BE710">
            <v>98.2</v>
          </cell>
        </row>
        <row r="711">
          <cell r="BE711">
            <v>99.1</v>
          </cell>
        </row>
        <row r="712">
          <cell r="BE712">
            <v>99</v>
          </cell>
        </row>
        <row r="713">
          <cell r="BE713">
            <v>100.1</v>
          </cell>
        </row>
        <row r="714">
          <cell r="BE714">
            <v>100.5</v>
          </cell>
        </row>
        <row r="715">
          <cell r="BE715">
            <v>101.4</v>
          </cell>
        </row>
        <row r="716">
          <cell r="BE716">
            <v>101.7</v>
          </cell>
        </row>
        <row r="717">
          <cell r="BE717">
            <v>102</v>
          </cell>
        </row>
        <row r="718">
          <cell r="BE718">
            <v>102.2</v>
          </cell>
        </row>
        <row r="719">
          <cell r="BE719">
            <v>102.8</v>
          </cell>
        </row>
        <row r="720">
          <cell r="BE720">
            <v>102.8</v>
          </cell>
        </row>
        <row r="721">
          <cell r="BE721">
            <v>103</v>
          </cell>
        </row>
        <row r="722">
          <cell r="BE722">
            <v>103</v>
          </cell>
        </row>
        <row r="723">
          <cell r="BE723">
            <v>103.3</v>
          </cell>
        </row>
        <row r="724">
          <cell r="BE724">
            <v>103.9</v>
          </cell>
        </row>
        <row r="725">
          <cell r="BE725">
            <v>103.6</v>
          </cell>
        </row>
        <row r="726">
          <cell r="BE726">
            <v>103.9</v>
          </cell>
        </row>
        <row r="727">
          <cell r="BE727">
            <v>104.1</v>
          </cell>
        </row>
        <row r="728">
          <cell r="BE728">
            <v>96.2</v>
          </cell>
        </row>
        <row r="729">
          <cell r="BE729">
            <v>97.3</v>
          </cell>
        </row>
        <row r="730">
          <cell r="BE730">
            <v>97.6</v>
          </cell>
        </row>
        <row r="731">
          <cell r="BE731">
            <v>98.4</v>
          </cell>
        </row>
        <row r="732">
          <cell r="BE732">
            <v>99.2</v>
          </cell>
        </row>
        <row r="733">
          <cell r="BE733">
            <v>100.6</v>
          </cell>
        </row>
        <row r="734">
          <cell r="BE734">
            <v>101.5</v>
          </cell>
        </row>
        <row r="735">
          <cell r="BE735">
            <v>102.1</v>
          </cell>
        </row>
        <row r="736">
          <cell r="BE736">
            <v>102.7</v>
          </cell>
        </row>
        <row r="737">
          <cell r="BE737">
            <v>103.1</v>
          </cell>
        </row>
        <row r="738">
          <cell r="BE738">
            <v>103.9</v>
          </cell>
        </row>
        <row r="739">
          <cell r="BE739">
            <v>104.4</v>
          </cell>
        </row>
        <row r="740">
          <cell r="BE740">
            <v>104.9</v>
          </cell>
        </row>
        <row r="741">
          <cell r="BE741">
            <v>105.1</v>
          </cell>
        </row>
        <row r="742">
          <cell r="BE742">
            <v>105.3</v>
          </cell>
        </row>
      </sheetData>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stadisticas.pr/en/node/5659" TargetMode="External"/><Relationship Id="rId1" Type="http://schemas.openxmlformats.org/officeDocument/2006/relationships/hyperlink" Target="mailto:angel.l.rivera@ddec.pr.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abSelected="1" workbookViewId="0"/>
  </sheetViews>
  <sheetFormatPr defaultRowHeight="15"/>
  <cols>
    <col min="1" max="1" width="10.42578125" style="5" customWidth="1"/>
    <col min="2" max="2" width="14" style="5" customWidth="1"/>
    <col min="3" max="3" width="24.140625" style="5" customWidth="1"/>
    <col min="4" max="4" width="10.7109375" style="5" customWidth="1"/>
    <col min="5" max="5" width="9.140625" style="5"/>
    <col min="6" max="6" width="22" style="5" customWidth="1"/>
    <col min="7" max="7" width="9.140625" style="5"/>
    <col min="8" max="8" width="79.140625" style="5" customWidth="1"/>
    <col min="9" max="263" width="9.140625" style="5"/>
    <col min="264" max="264" width="25.28515625" style="5" customWidth="1"/>
    <col min="265" max="519" width="9.140625" style="5"/>
    <col min="520" max="520" width="25.28515625" style="5" customWidth="1"/>
    <col min="521" max="775" width="9.140625" style="5"/>
    <col min="776" max="776" width="25.28515625" style="5" customWidth="1"/>
    <col min="777" max="1031" width="9.140625" style="5"/>
    <col min="1032" max="1032" width="25.28515625" style="5" customWidth="1"/>
    <col min="1033" max="1287" width="9.140625" style="5"/>
    <col min="1288" max="1288" width="25.28515625" style="5" customWidth="1"/>
    <col min="1289" max="1543" width="9.140625" style="5"/>
    <col min="1544" max="1544" width="25.28515625" style="5" customWidth="1"/>
    <col min="1545" max="1799" width="9.140625" style="5"/>
    <col min="1800" max="1800" width="25.28515625" style="5" customWidth="1"/>
    <col min="1801" max="2055" width="9.140625" style="5"/>
    <col min="2056" max="2056" width="25.28515625" style="5" customWidth="1"/>
    <col min="2057" max="2311" width="9.140625" style="5"/>
    <col min="2312" max="2312" width="25.28515625" style="5" customWidth="1"/>
    <col min="2313" max="2567" width="9.140625" style="5"/>
    <col min="2568" max="2568" width="25.28515625" style="5" customWidth="1"/>
    <col min="2569" max="2823" width="9.140625" style="5"/>
    <col min="2824" max="2824" width="25.28515625" style="5" customWidth="1"/>
    <col min="2825" max="3079" width="9.140625" style="5"/>
    <col min="3080" max="3080" width="25.28515625" style="5" customWidth="1"/>
    <col min="3081" max="3335" width="9.140625" style="5"/>
    <col min="3336" max="3336" width="25.28515625" style="5" customWidth="1"/>
    <col min="3337" max="3591" width="9.140625" style="5"/>
    <col min="3592" max="3592" width="25.28515625" style="5" customWidth="1"/>
    <col min="3593" max="3847" width="9.140625" style="5"/>
    <col min="3848" max="3848" width="25.28515625" style="5" customWidth="1"/>
    <col min="3849" max="4103" width="9.140625" style="5"/>
    <col min="4104" max="4104" width="25.28515625" style="5" customWidth="1"/>
    <col min="4105" max="4359" width="9.140625" style="5"/>
    <col min="4360" max="4360" width="25.28515625" style="5" customWidth="1"/>
    <col min="4361" max="4615" width="9.140625" style="5"/>
    <col min="4616" max="4616" width="25.28515625" style="5" customWidth="1"/>
    <col min="4617" max="4871" width="9.140625" style="5"/>
    <col min="4872" max="4872" width="25.28515625" style="5" customWidth="1"/>
    <col min="4873" max="5127" width="9.140625" style="5"/>
    <col min="5128" max="5128" width="25.28515625" style="5" customWidth="1"/>
    <col min="5129" max="5383" width="9.140625" style="5"/>
    <col min="5384" max="5384" width="25.28515625" style="5" customWidth="1"/>
    <col min="5385" max="5639" width="9.140625" style="5"/>
    <col min="5640" max="5640" width="25.28515625" style="5" customWidth="1"/>
    <col min="5641" max="5895" width="9.140625" style="5"/>
    <col min="5896" max="5896" width="25.28515625" style="5" customWidth="1"/>
    <col min="5897" max="6151" width="9.140625" style="5"/>
    <col min="6152" max="6152" width="25.28515625" style="5" customWidth="1"/>
    <col min="6153" max="6407" width="9.140625" style="5"/>
    <col min="6408" max="6408" width="25.28515625" style="5" customWidth="1"/>
    <col min="6409" max="6663" width="9.140625" style="5"/>
    <col min="6664" max="6664" width="25.28515625" style="5" customWidth="1"/>
    <col min="6665" max="6919" width="9.140625" style="5"/>
    <col min="6920" max="6920" width="25.28515625" style="5" customWidth="1"/>
    <col min="6921" max="7175" width="9.140625" style="5"/>
    <col min="7176" max="7176" width="25.28515625" style="5" customWidth="1"/>
    <col min="7177" max="7431" width="9.140625" style="5"/>
    <col min="7432" max="7432" width="25.28515625" style="5" customWidth="1"/>
    <col min="7433" max="7687" width="9.140625" style="5"/>
    <col min="7688" max="7688" width="25.28515625" style="5" customWidth="1"/>
    <col min="7689" max="7943" width="9.140625" style="5"/>
    <col min="7944" max="7944" width="25.28515625" style="5" customWidth="1"/>
    <col min="7945" max="8199" width="9.140625" style="5"/>
    <col min="8200" max="8200" width="25.28515625" style="5" customWidth="1"/>
    <col min="8201" max="8455" width="9.140625" style="5"/>
    <col min="8456" max="8456" width="25.28515625" style="5" customWidth="1"/>
    <col min="8457" max="8711" width="9.140625" style="5"/>
    <col min="8712" max="8712" width="25.28515625" style="5" customWidth="1"/>
    <col min="8713" max="8967" width="9.140625" style="5"/>
    <col min="8968" max="8968" width="25.28515625" style="5" customWidth="1"/>
    <col min="8969" max="9223" width="9.140625" style="5"/>
    <col min="9224" max="9224" width="25.28515625" style="5" customWidth="1"/>
    <col min="9225" max="9479" width="9.140625" style="5"/>
    <col min="9480" max="9480" width="25.28515625" style="5" customWidth="1"/>
    <col min="9481" max="9735" width="9.140625" style="5"/>
    <col min="9736" max="9736" width="25.28515625" style="5" customWidth="1"/>
    <col min="9737" max="9991" width="9.140625" style="5"/>
    <col min="9992" max="9992" width="25.28515625" style="5" customWidth="1"/>
    <col min="9993" max="10247" width="9.140625" style="5"/>
    <col min="10248" max="10248" width="25.28515625" style="5" customWidth="1"/>
    <col min="10249" max="10503" width="9.140625" style="5"/>
    <col min="10504" max="10504" width="25.28515625" style="5" customWidth="1"/>
    <col min="10505" max="10759" width="9.140625" style="5"/>
    <col min="10760" max="10760" width="25.28515625" style="5" customWidth="1"/>
    <col min="10761" max="11015" width="9.140625" style="5"/>
    <col min="11016" max="11016" width="25.28515625" style="5" customWidth="1"/>
    <col min="11017" max="11271" width="9.140625" style="5"/>
    <col min="11272" max="11272" width="25.28515625" style="5" customWidth="1"/>
    <col min="11273" max="11527" width="9.140625" style="5"/>
    <col min="11528" max="11528" width="25.28515625" style="5" customWidth="1"/>
    <col min="11529" max="11783" width="9.140625" style="5"/>
    <col min="11784" max="11784" width="25.28515625" style="5" customWidth="1"/>
    <col min="11785" max="12039" width="9.140625" style="5"/>
    <col min="12040" max="12040" width="25.28515625" style="5" customWidth="1"/>
    <col min="12041" max="12295" width="9.140625" style="5"/>
    <col min="12296" max="12296" width="25.28515625" style="5" customWidth="1"/>
    <col min="12297" max="12551" width="9.140625" style="5"/>
    <col min="12552" max="12552" width="25.28515625" style="5" customWidth="1"/>
    <col min="12553" max="12807" width="9.140625" style="5"/>
    <col min="12808" max="12808" width="25.28515625" style="5" customWidth="1"/>
    <col min="12809" max="13063" width="9.140625" style="5"/>
    <col min="13064" max="13064" width="25.28515625" style="5" customWidth="1"/>
    <col min="13065" max="13319" width="9.140625" style="5"/>
    <col min="13320" max="13320" width="25.28515625" style="5" customWidth="1"/>
    <col min="13321" max="13575" width="9.140625" style="5"/>
    <col min="13576" max="13576" width="25.28515625" style="5" customWidth="1"/>
    <col min="13577" max="13831" width="9.140625" style="5"/>
    <col min="13832" max="13832" width="25.28515625" style="5" customWidth="1"/>
    <col min="13833" max="14087" width="9.140625" style="5"/>
    <col min="14088" max="14088" width="25.28515625" style="5" customWidth="1"/>
    <col min="14089" max="14343" width="9.140625" style="5"/>
    <col min="14344" max="14344" width="25.28515625" style="5" customWidth="1"/>
    <col min="14345" max="14599" width="9.140625" style="5"/>
    <col min="14600" max="14600" width="25.28515625" style="5" customWidth="1"/>
    <col min="14601" max="14855" width="9.140625" style="5"/>
    <col min="14856" max="14856" width="25.28515625" style="5" customWidth="1"/>
    <col min="14857" max="15111" width="9.140625" style="5"/>
    <col min="15112" max="15112" width="25.28515625" style="5" customWidth="1"/>
    <col min="15113" max="15367" width="9.140625" style="5"/>
    <col min="15368" max="15368" width="25.28515625" style="5" customWidth="1"/>
    <col min="15369" max="15623" width="9.140625" style="5"/>
    <col min="15624" max="15624" width="25.28515625" style="5" customWidth="1"/>
    <col min="15625" max="15879" width="9.140625" style="5"/>
    <col min="15880" max="15880" width="25.28515625" style="5" customWidth="1"/>
    <col min="15881" max="16135" width="9.140625" style="5"/>
    <col min="16136" max="16136" width="25.28515625" style="5" customWidth="1"/>
    <col min="16137" max="16384" width="9.140625" style="5"/>
  </cols>
  <sheetData>
    <row r="1" spans="1:8" ht="15.75" thickBot="1">
      <c r="A1" s="4" t="s">
        <v>22</v>
      </c>
      <c r="G1" s="6"/>
    </row>
    <row r="2" spans="1:8" ht="24" customHeight="1" thickBot="1">
      <c r="A2" s="76" t="s">
        <v>23</v>
      </c>
      <c r="B2" s="77"/>
      <c r="C2" s="7" t="s">
        <v>42</v>
      </c>
      <c r="D2" s="8" t="s">
        <v>24</v>
      </c>
      <c r="E2" s="93" t="s">
        <v>43</v>
      </c>
      <c r="F2" s="94"/>
      <c r="G2" s="95"/>
      <c r="H2" s="9"/>
    </row>
    <row r="3" spans="1:8" ht="24" customHeight="1" thickBot="1">
      <c r="A3" s="76" t="s">
        <v>25</v>
      </c>
      <c r="B3" s="77"/>
      <c r="C3" s="10" t="s">
        <v>26</v>
      </c>
      <c r="D3" s="11"/>
      <c r="E3" s="12"/>
      <c r="F3" s="11"/>
      <c r="G3" s="95"/>
      <c r="H3" s="13"/>
    </row>
    <row r="4" spans="1:8" ht="15.75" customHeight="1" thickBot="1">
      <c r="A4" s="96" t="s">
        <v>27</v>
      </c>
      <c r="B4" s="97"/>
      <c r="C4" s="10" t="s">
        <v>47</v>
      </c>
      <c r="D4" s="11"/>
      <c r="E4" s="12"/>
      <c r="F4" s="11"/>
      <c r="G4" s="95"/>
      <c r="H4" s="14"/>
    </row>
    <row r="5" spans="1:8" ht="15" customHeight="1" thickBot="1">
      <c r="A5" s="91" t="s">
        <v>28</v>
      </c>
      <c r="B5" s="92"/>
      <c r="C5" s="15" t="s">
        <v>45</v>
      </c>
      <c r="D5" s="16" t="s">
        <v>29</v>
      </c>
      <c r="E5" s="17" t="s">
        <v>30</v>
      </c>
      <c r="F5" s="18"/>
      <c r="G5" s="6"/>
      <c r="H5" s="19"/>
    </row>
    <row r="6" spans="1:8" ht="15.75" customHeight="1" thickBot="1">
      <c r="A6" s="76" t="s">
        <v>31</v>
      </c>
      <c r="B6" s="77"/>
      <c r="C6" s="20" t="s">
        <v>44</v>
      </c>
      <c r="D6" s="12"/>
      <c r="E6" s="12"/>
      <c r="F6" s="11"/>
      <c r="G6" s="6"/>
    </row>
    <row r="7" spans="1:8">
      <c r="A7" s="21"/>
      <c r="B7" s="22"/>
      <c r="C7" s="22"/>
      <c r="D7" s="22"/>
      <c r="G7" s="6"/>
    </row>
    <row r="8" spans="1:8" ht="15.75" thickBot="1">
      <c r="A8" s="23" t="s">
        <v>32</v>
      </c>
      <c r="B8" s="22"/>
      <c r="C8" s="22"/>
      <c r="D8" s="22"/>
      <c r="G8" s="6"/>
    </row>
    <row r="9" spans="1:8" ht="15.75" customHeight="1" thickBot="1">
      <c r="A9" s="78" t="s">
        <v>78</v>
      </c>
      <c r="B9" s="79"/>
      <c r="C9" s="79"/>
      <c r="D9" s="80"/>
      <c r="G9" s="6"/>
    </row>
    <row r="10" spans="1:8">
      <c r="A10" s="23"/>
      <c r="B10" s="22"/>
      <c r="C10" s="22"/>
      <c r="D10" s="22"/>
      <c r="G10" s="6"/>
    </row>
    <row r="11" spans="1:8" ht="15.75" thickBot="1">
      <c r="A11" s="23" t="s">
        <v>33</v>
      </c>
      <c r="B11" s="22"/>
      <c r="C11" s="22"/>
      <c r="D11" s="22"/>
      <c r="G11" s="6"/>
    </row>
    <row r="12" spans="1:8" ht="26.25" customHeight="1" thickBot="1">
      <c r="A12" s="24" t="s">
        <v>34</v>
      </c>
      <c r="B12" s="81" t="s">
        <v>46</v>
      </c>
      <c r="C12" s="82"/>
      <c r="D12" s="82"/>
      <c r="E12" s="82"/>
      <c r="F12" s="82"/>
      <c r="G12" s="82"/>
      <c r="H12" s="83"/>
    </row>
    <row r="13" spans="1:8">
      <c r="A13" s="4"/>
      <c r="G13" s="6"/>
    </row>
    <row r="14" spans="1:8" ht="15.75" thickBot="1">
      <c r="A14" s="4" t="s">
        <v>35</v>
      </c>
      <c r="G14" s="6"/>
    </row>
    <row r="15" spans="1:8">
      <c r="A15" s="25" t="s">
        <v>36</v>
      </c>
      <c r="B15" s="26"/>
      <c r="C15" s="44" t="s">
        <v>74</v>
      </c>
      <c r="D15" s="27"/>
      <c r="E15" s="27"/>
      <c r="F15" s="27"/>
      <c r="G15" s="27"/>
      <c r="H15" s="28"/>
    </row>
    <row r="16" spans="1:8" ht="15" customHeight="1">
      <c r="A16" s="84" t="s">
        <v>69</v>
      </c>
      <c r="B16" s="85"/>
      <c r="C16" s="85"/>
      <c r="D16" s="85"/>
      <c r="E16" s="85"/>
      <c r="F16" s="85"/>
      <c r="G16" s="85"/>
      <c r="H16" s="86"/>
    </row>
    <row r="17" spans="1:8">
      <c r="A17" s="84"/>
      <c r="B17" s="85"/>
      <c r="C17" s="85"/>
      <c r="D17" s="85"/>
      <c r="E17" s="85"/>
      <c r="F17" s="85"/>
      <c r="G17" s="85"/>
      <c r="H17" s="86"/>
    </row>
    <row r="18" spans="1:8">
      <c r="A18" s="84"/>
      <c r="B18" s="85"/>
      <c r="C18" s="85"/>
      <c r="D18" s="85"/>
      <c r="E18" s="85"/>
      <c r="F18" s="85"/>
      <c r="G18" s="85"/>
      <c r="H18" s="86"/>
    </row>
    <row r="19" spans="1:8">
      <c r="A19" s="87" t="s">
        <v>37</v>
      </c>
      <c r="B19" s="88"/>
      <c r="C19" s="88"/>
      <c r="D19" s="88"/>
      <c r="E19" s="88"/>
      <c r="F19" s="88"/>
      <c r="G19" s="88"/>
      <c r="H19" s="29"/>
    </row>
    <row r="20" spans="1:8" ht="15.75" thickBot="1">
      <c r="A20" s="89" t="s">
        <v>38</v>
      </c>
      <c r="B20" s="90"/>
      <c r="C20" s="90"/>
      <c r="D20" s="90"/>
      <c r="E20" s="90"/>
      <c r="F20" s="90"/>
      <c r="G20" s="90"/>
      <c r="H20" s="30"/>
    </row>
    <row r="21" spans="1:8">
      <c r="A21" s="31"/>
      <c r="G21" s="6"/>
    </row>
    <row r="22" spans="1:8" ht="15.75" thickBot="1">
      <c r="A22" s="4" t="s">
        <v>39</v>
      </c>
      <c r="G22" s="6"/>
    </row>
    <row r="23" spans="1:8" ht="50.25" customHeight="1" thickBot="1">
      <c r="A23" s="70" t="s">
        <v>70</v>
      </c>
      <c r="B23" s="71"/>
      <c r="C23" s="71"/>
      <c r="D23" s="71"/>
      <c r="E23" s="71"/>
      <c r="F23" s="71"/>
      <c r="G23" s="71"/>
      <c r="H23" s="72"/>
    </row>
    <row r="24" spans="1:8">
      <c r="A24" s="32"/>
      <c r="G24" s="6"/>
    </row>
    <row r="25" spans="1:8" ht="15.75" thickBot="1">
      <c r="A25" s="33" t="s">
        <v>40</v>
      </c>
      <c r="G25" s="6"/>
    </row>
    <row r="26" spans="1:8" ht="85.9" customHeight="1" thickBot="1">
      <c r="A26" s="73" t="s">
        <v>41</v>
      </c>
      <c r="B26" s="74"/>
      <c r="C26" s="74"/>
      <c r="D26" s="74"/>
      <c r="E26" s="74"/>
      <c r="F26" s="74"/>
      <c r="G26" s="74"/>
      <c r="H26" s="75"/>
    </row>
  </sheetData>
  <sheetProtection algorithmName="SHA-512" hashValue="Lr27Hpv6JeS/rAJvoi+O9kgMr0rV7Ay0DxnSRNKpYWx9bHAjHTKDdzCAVVb7oGS7WXdXjaouQh2srVzhzbFPkg==" saltValue="yBeS5ZgVBG8XOcS0UJ5BnA==" spinCount="100000" sheet="1" objects="1" scenarios="1"/>
  <mergeCells count="14">
    <mergeCell ref="A5:B5"/>
    <mergeCell ref="A2:B2"/>
    <mergeCell ref="E2:F2"/>
    <mergeCell ref="G2:G4"/>
    <mergeCell ref="A3:B3"/>
    <mergeCell ref="A4:B4"/>
    <mergeCell ref="A23:H23"/>
    <mergeCell ref="A26:H26"/>
    <mergeCell ref="A6:B6"/>
    <mergeCell ref="A9:D9"/>
    <mergeCell ref="B12:H12"/>
    <mergeCell ref="A16:H18"/>
    <mergeCell ref="A19:G19"/>
    <mergeCell ref="A20:G20"/>
  </mergeCells>
  <hyperlinks>
    <hyperlink ref="C6" r:id="rId1" xr:uid="{00000000-0004-0000-0000-000001000000}"/>
    <hyperlink ref="C15" r:id="rId2" display="https://estadisticas.pr/en/node/5659" xr:uid="{4049D143-D426-4030-AD5C-A8F57F3C7C6F}"/>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61"/>
  <sheetViews>
    <sheetView zoomScale="80" zoomScaleNormal="80" workbookViewId="0">
      <selection activeCell="A2" sqref="A2:AE2"/>
    </sheetView>
  </sheetViews>
  <sheetFormatPr defaultColWidth="9.140625" defaultRowHeight="14.25"/>
  <cols>
    <col min="1" max="1" width="14.85546875" style="2" customWidth="1"/>
    <col min="2" max="8" width="0.28515625" style="1" customWidth="1"/>
    <col min="9" max="30" width="8.7109375" style="1" customWidth="1"/>
    <col min="31" max="31" width="16.85546875" style="1" customWidth="1"/>
    <col min="32" max="16384" width="9.140625" style="1"/>
  </cols>
  <sheetData>
    <row r="1" spans="1:31">
      <c r="A1" s="98"/>
      <c r="B1" s="98"/>
      <c r="C1" s="98"/>
      <c r="D1" s="98"/>
      <c r="E1" s="98"/>
      <c r="F1" s="98"/>
      <c r="G1" s="98"/>
      <c r="H1" s="98"/>
      <c r="I1" s="98"/>
      <c r="J1" s="98"/>
      <c r="K1" s="98"/>
      <c r="L1" s="98"/>
      <c r="M1" s="98"/>
      <c r="N1" s="98"/>
      <c r="O1" s="98"/>
      <c r="P1" s="98"/>
      <c r="Q1" s="98"/>
      <c r="R1" s="98"/>
      <c r="S1" s="98"/>
      <c r="T1" s="98"/>
      <c r="U1" s="98"/>
      <c r="V1" s="98"/>
      <c r="W1" s="41"/>
      <c r="X1" s="41"/>
      <c r="Y1" s="41"/>
      <c r="Z1" s="41"/>
      <c r="AA1" s="41"/>
      <c r="AB1" s="41"/>
      <c r="AC1" s="41"/>
      <c r="AD1" s="41"/>
    </row>
    <row r="2" spans="1:31" ht="15.75">
      <c r="A2" s="100" t="s">
        <v>68</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row>
    <row r="3" spans="1:31" ht="15.75">
      <c r="A3" s="100" t="s">
        <v>67</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row>
    <row r="4" spans="1:31">
      <c r="A4" s="101" t="s">
        <v>21</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row>
    <row r="5" spans="1:31">
      <c r="A5" s="42" t="s">
        <v>0</v>
      </c>
      <c r="B5" s="43" t="s">
        <v>1</v>
      </c>
      <c r="C5" s="43" t="s">
        <v>1</v>
      </c>
      <c r="D5" s="43" t="s">
        <v>1</v>
      </c>
      <c r="E5" s="43" t="s">
        <v>1</v>
      </c>
      <c r="F5" s="43" t="s">
        <v>1</v>
      </c>
      <c r="G5" s="43" t="s">
        <v>1</v>
      </c>
      <c r="H5" s="43" t="s">
        <v>1</v>
      </c>
      <c r="I5" s="43" t="s">
        <v>1</v>
      </c>
      <c r="J5" s="43" t="s">
        <v>1</v>
      </c>
      <c r="K5" s="43" t="s">
        <v>1</v>
      </c>
      <c r="L5" s="43" t="s">
        <v>1</v>
      </c>
      <c r="M5" s="43" t="s">
        <v>1</v>
      </c>
      <c r="N5" s="43"/>
      <c r="O5" s="43"/>
      <c r="P5" s="43"/>
      <c r="Q5" s="43"/>
      <c r="R5" s="43"/>
      <c r="S5" s="43"/>
      <c r="T5" s="43"/>
      <c r="U5" s="43"/>
      <c r="V5" s="43"/>
      <c r="W5" s="43"/>
      <c r="X5" s="43"/>
      <c r="Y5" s="43"/>
      <c r="Z5" s="43"/>
      <c r="AA5" s="43"/>
      <c r="AB5" s="43"/>
      <c r="AC5" s="43"/>
      <c r="AD5" s="43"/>
      <c r="AE5" s="43"/>
    </row>
    <row r="6" spans="1:31" s="3" customFormat="1" ht="18" customHeight="1">
      <c r="A6" s="45" t="s">
        <v>2</v>
      </c>
      <c r="B6" s="46">
        <v>1993</v>
      </c>
      <c r="C6" s="46">
        <v>1994</v>
      </c>
      <c r="D6" s="46">
        <v>1995</v>
      </c>
      <c r="E6" s="46">
        <v>1996</v>
      </c>
      <c r="F6" s="46">
        <v>1997</v>
      </c>
      <c r="G6" s="46">
        <v>1998</v>
      </c>
      <c r="H6" s="46">
        <v>1999</v>
      </c>
      <c r="I6" s="46">
        <v>2000</v>
      </c>
      <c r="J6" s="46">
        <v>2001</v>
      </c>
      <c r="K6" s="46">
        <v>2002</v>
      </c>
      <c r="L6" s="46">
        <v>2003</v>
      </c>
      <c r="M6" s="46">
        <v>2004</v>
      </c>
      <c r="N6" s="46">
        <v>2005</v>
      </c>
      <c r="O6" s="46">
        <v>2006</v>
      </c>
      <c r="P6" s="46">
        <v>2007</v>
      </c>
      <c r="Q6" s="46">
        <v>2008</v>
      </c>
      <c r="R6" s="46">
        <v>2009</v>
      </c>
      <c r="S6" s="46">
        <v>2010</v>
      </c>
      <c r="T6" s="46">
        <v>2011</v>
      </c>
      <c r="U6" s="46">
        <v>2012</v>
      </c>
      <c r="V6" s="46">
        <v>2013</v>
      </c>
      <c r="W6" s="46">
        <v>2014</v>
      </c>
      <c r="X6" s="46">
        <v>2015</v>
      </c>
      <c r="Y6" s="46">
        <v>2016</v>
      </c>
      <c r="Z6" s="46">
        <v>2017</v>
      </c>
      <c r="AA6" s="46">
        <v>2018</v>
      </c>
      <c r="AB6" s="46">
        <v>2019</v>
      </c>
      <c r="AC6" s="46">
        <v>2020</v>
      </c>
      <c r="AD6" s="46">
        <v>2021</v>
      </c>
      <c r="AE6" s="47" t="s">
        <v>49</v>
      </c>
    </row>
    <row r="7" spans="1:31" ht="18" customHeight="1">
      <c r="A7" s="48" t="s">
        <v>3</v>
      </c>
      <c r="B7" s="49">
        <f>'[1]MFG Index'!BD395</f>
        <v>133.78224939369323</v>
      </c>
      <c r="C7" s="49">
        <f>'[1]MFG Index'!BD407</f>
        <v>137.27581862750367</v>
      </c>
      <c r="D7" s="49">
        <f>'[1]MFG Index'!BD419</f>
        <v>139.92507565422036</v>
      </c>
      <c r="E7" s="49">
        <f>'[1]MFG Index'!BD431</f>
        <v>144.8932731596546</v>
      </c>
      <c r="F7" s="49">
        <f>'[1]MFG Index'!BD443</f>
        <v>143.64132514671536</v>
      </c>
      <c r="G7" s="49">
        <f>'[1]MFG Index'!BD455</f>
        <v>146.76995602079947</v>
      </c>
      <c r="H7" s="49">
        <f>'[1]MFG Index'!BD467</f>
        <v>144.50732115633517</v>
      </c>
      <c r="I7" s="49">
        <f>'[1]MFG Index'!BD479</f>
        <v>149.0904842883221</v>
      </c>
      <c r="J7" s="49">
        <f>'[1]MFG Index'!BD491</f>
        <v>148.62886000634617</v>
      </c>
      <c r="K7" s="49">
        <f>'[1]MFG Index'!BD503</f>
        <v>140.2218062822339</v>
      </c>
      <c r="L7" s="49">
        <f>'[1]MFG Index'!BD515</f>
        <v>134.72515702430971</v>
      </c>
      <c r="M7" s="49">
        <f>'[1]MFG Index'!BD527</f>
        <v>134.69963812822647</v>
      </c>
      <c r="N7" s="49">
        <f>'[1]MFG Index'!BD539</f>
        <v>138.4096507613215</v>
      </c>
      <c r="O7" s="49">
        <f>'[1]MFG Index'!BD551</f>
        <v>135.33622613294656</v>
      </c>
      <c r="P7" s="49">
        <f>'[1]MFG Index'!BD563</f>
        <v>130.71465694784828</v>
      </c>
      <c r="Q7" s="49">
        <f>'[1]MFG Index'!BD575</f>
        <v>130.25440121354518</v>
      </c>
      <c r="R7" s="49">
        <f>'[1]MFG Index'!BD587</f>
        <v>122.93684374518517</v>
      </c>
      <c r="S7" s="49">
        <f>'[1]MFG Index'!BD599</f>
        <v>112.18435140498124</v>
      </c>
      <c r="T7" s="49">
        <f>'[1]MFG Index'!BD611</f>
        <v>107.20200318741043</v>
      </c>
      <c r="U7" s="49">
        <f>'[1]MFG Index'!BD623</f>
        <v>106.30054477734525</v>
      </c>
      <c r="V7" s="49">
        <f>'[1]MFG Index'!BD635</f>
        <v>105.15223261865046</v>
      </c>
      <c r="W7" s="49">
        <f>'[1]MFG Index'!BD647</f>
        <v>99.93267983929448</v>
      </c>
      <c r="X7" s="49">
        <f>'[1]MFG Index'!BD659</f>
        <v>101.88809016763516</v>
      </c>
      <c r="Y7" s="49">
        <f>'[1]MFG Index'!BD671</f>
        <v>100.47263128791108</v>
      </c>
      <c r="Z7" s="49">
        <f>'[1]MFG Index'!BD683</f>
        <v>100.09882139971114</v>
      </c>
      <c r="AA7" s="49">
        <f>'[1]MFG Index'!BD695</f>
        <v>97.598039941540875</v>
      </c>
      <c r="AB7" s="49">
        <f>'[1]MFG Index'!$BE707</f>
        <v>95.4</v>
      </c>
      <c r="AC7" s="49">
        <f>'[1]MFG Index'!$BE719</f>
        <v>102.8</v>
      </c>
      <c r="AD7" s="49">
        <f>'[1]MFG Index'!$BE731</f>
        <v>98.4</v>
      </c>
      <c r="AE7" s="50" t="s">
        <v>50</v>
      </c>
    </row>
    <row r="8" spans="1:31" ht="18" customHeight="1">
      <c r="A8" s="48" t="s">
        <v>4</v>
      </c>
      <c r="B8" s="49">
        <f>'[1]MFG Index'!BD396</f>
        <v>133.5698486718002</v>
      </c>
      <c r="C8" s="49">
        <f>'[1]MFG Index'!BD408</f>
        <v>137.95532046372304</v>
      </c>
      <c r="D8" s="49">
        <f>'[1]MFG Index'!BD420</f>
        <v>140.31511047120449</v>
      </c>
      <c r="E8" s="49">
        <f>'[1]MFG Index'!BD432</f>
        <v>145.11127079239481</v>
      </c>
      <c r="F8" s="49">
        <f>'[1]MFG Index'!BD444</f>
        <v>144.6586245523163</v>
      </c>
      <c r="G8" s="49">
        <f>'[1]MFG Index'!BD456</f>
        <v>146.4489877451729</v>
      </c>
      <c r="H8" s="49">
        <f>'[1]MFG Index'!BD468</f>
        <v>144.36345772593717</v>
      </c>
      <c r="I8" s="49">
        <f>'[1]MFG Index'!BD480</f>
        <v>148.48430167469556</v>
      </c>
      <c r="J8" s="49">
        <f>'[1]MFG Index'!BD492</f>
        <v>148.38860124326277</v>
      </c>
      <c r="K8" s="49">
        <f>'[1]MFG Index'!BD504</f>
        <v>139.08330272392053</v>
      </c>
      <c r="L8" s="49">
        <f>'[1]MFG Index'!BD516</f>
        <v>135.1718339092501</v>
      </c>
      <c r="M8" s="49">
        <f>'[1]MFG Index'!BD528</f>
        <v>135.27066637754871</v>
      </c>
      <c r="N8" s="49">
        <f>'[1]MFG Index'!BD540</f>
        <v>138.62587647424581</v>
      </c>
      <c r="O8" s="49">
        <f>'[1]MFG Index'!BD552</f>
        <v>134.30451621040709</v>
      </c>
      <c r="P8" s="49">
        <f>'[1]MFG Index'!BD564</f>
        <v>130.85463692228879</v>
      </c>
      <c r="Q8" s="49">
        <f>'[1]MFG Index'!BD576</f>
        <v>129.58810364762942</v>
      </c>
      <c r="R8" s="49">
        <f>'[1]MFG Index'!BD588</f>
        <v>121.70244973726052</v>
      </c>
      <c r="S8" s="49">
        <f>'[1]MFG Index'!BD600</f>
        <v>111.5271469306696</v>
      </c>
      <c r="T8" s="51">
        <f>'[1]MFG Index'!BD612</f>
        <v>107.11056882449535</v>
      </c>
      <c r="U8" s="51">
        <f>'[1]MFG Index'!BD624</f>
        <v>105.76836376038834</v>
      </c>
      <c r="V8" s="51">
        <f>'[1]MFG Index'!BD636</f>
        <v>104.28631924811663</v>
      </c>
      <c r="W8" s="49">
        <f>'[1]MFG Index'!BD648</f>
        <v>99.078580332030128</v>
      </c>
      <c r="X8" s="51">
        <f>'[1]MFG Index'!BD660</f>
        <v>102.23600543833646</v>
      </c>
      <c r="Y8" s="51">
        <f>'[1]MFG Index'!BD672</f>
        <v>100.08630895557293</v>
      </c>
      <c r="Z8" s="51">
        <f>'[1]MFG Index'!BD684</f>
        <v>100.13835068677407</v>
      </c>
      <c r="AA8" s="49">
        <f>'[1]MFG Index'!BD696</f>
        <v>97.467211653695642</v>
      </c>
      <c r="AB8" s="49">
        <f>'[1]MFG Index'!$BE708</f>
        <v>96</v>
      </c>
      <c r="AC8" s="49">
        <f>'[1]MFG Index'!$BE720</f>
        <v>102.8</v>
      </c>
      <c r="AD8" s="49">
        <f>'[1]MFG Index'!$BE732</f>
        <v>99.2</v>
      </c>
      <c r="AE8" s="50" t="s">
        <v>51</v>
      </c>
    </row>
    <row r="9" spans="1:31" ht="18" customHeight="1">
      <c r="A9" s="48" t="s">
        <v>5</v>
      </c>
      <c r="B9" s="49">
        <f>'[1]MFG Index'!BD397</f>
        <v>133.65389050208876</v>
      </c>
      <c r="C9" s="49">
        <f>'[1]MFG Index'!BD409</f>
        <v>138.51881082957129</v>
      </c>
      <c r="D9" s="49">
        <f>'[1]MFG Index'!BD421</f>
        <v>141.20987674098797</v>
      </c>
      <c r="E9" s="49">
        <f>'[1]MFG Index'!BD433</f>
        <v>144.92865694464922</v>
      </c>
      <c r="F9" s="49">
        <f>'[1]MFG Index'!BD445</f>
        <v>140.97284876403833</v>
      </c>
      <c r="G9" s="49">
        <f>'[1]MFG Index'!BD457</f>
        <v>147.67472617556103</v>
      </c>
      <c r="H9" s="49">
        <f>'[1]MFG Index'!BD469</f>
        <v>144.26854986201946</v>
      </c>
      <c r="I9" s="49">
        <f>'[1]MFG Index'!BD481</f>
        <v>148.09289574862748</v>
      </c>
      <c r="J9" s="49">
        <f>'[1]MFG Index'!BD493</f>
        <v>149.02069438398939</v>
      </c>
      <c r="K9" s="49">
        <f>'[1]MFG Index'!BD505</f>
        <v>138.81564623503226</v>
      </c>
      <c r="L9" s="49">
        <f>'[1]MFG Index'!BD517</f>
        <v>135.18028846212741</v>
      </c>
      <c r="M9" s="49">
        <f>'[1]MFG Index'!BD529</f>
        <v>136.33133899970588</v>
      </c>
      <c r="N9" s="49">
        <f>'[1]MFG Index'!BD541</f>
        <v>137.05413577044041</v>
      </c>
      <c r="O9" s="49">
        <f>'[1]MFG Index'!BD553</f>
        <v>134.75901208728834</v>
      </c>
      <c r="P9" s="49">
        <f>'[1]MFG Index'!BD565</f>
        <v>130.40909262810607</v>
      </c>
      <c r="Q9" s="49">
        <f>'[1]MFG Index'!BD577</f>
        <v>129.20042677748228</v>
      </c>
      <c r="R9" s="49">
        <f>'[1]MFG Index'!BD589</f>
        <v>121.41596783007668</v>
      </c>
      <c r="S9" s="49">
        <f>'[1]MFG Index'!BD601</f>
        <v>110.94993786001443</v>
      </c>
      <c r="T9" s="51">
        <f>'[1]MFG Index'!BD613</f>
        <v>107.1477721562849</v>
      </c>
      <c r="U9" s="52">
        <f>'[1]MFG Index'!BD625</f>
        <v>105.57796647512009</v>
      </c>
      <c r="V9" s="52">
        <f>'[1]MFG Index'!BD637</f>
        <v>103.34073168658075</v>
      </c>
      <c r="W9" s="49">
        <f>'[1]MFG Index'!BD649</f>
        <v>98.949719455864553</v>
      </c>
      <c r="X9" s="51">
        <f>'[1]MFG Index'!BD661</f>
        <v>102.78644888325887</v>
      </c>
      <c r="Y9" s="52">
        <f>'[1]MFG Index'!BD673</f>
        <v>100.12727582824266</v>
      </c>
      <c r="Z9" s="52">
        <f>'[1]MFG Index'!BD685</f>
        <v>100.26476906883764</v>
      </c>
      <c r="AA9" s="49">
        <f>'[1]MFG Index'!BD697</f>
        <v>96.309264154331814</v>
      </c>
      <c r="AB9" s="49">
        <f>'[1]MFG Index'!$BE709</f>
        <v>96.8</v>
      </c>
      <c r="AC9" s="49">
        <f>'[1]MFG Index'!$BE721</f>
        <v>103</v>
      </c>
      <c r="AD9" s="49">
        <f>'[1]MFG Index'!$BE733</f>
        <v>100.6</v>
      </c>
      <c r="AE9" s="50" t="s">
        <v>52</v>
      </c>
    </row>
    <row r="10" spans="1:31" ht="18" customHeight="1">
      <c r="A10" s="48" t="s">
        <v>6</v>
      </c>
      <c r="B10" s="49">
        <f>'[1]MFG Index'!BD398</f>
        <v>134.08804418620076</v>
      </c>
      <c r="C10" s="49">
        <f>'[1]MFG Index'!BD410</f>
        <v>136.80995413054012</v>
      </c>
      <c r="D10" s="49">
        <f>'[1]MFG Index'!BD422</f>
        <v>142.01878431248429</v>
      </c>
      <c r="E10" s="49">
        <f>'[1]MFG Index'!BD434</f>
        <v>145.54745196824419</v>
      </c>
      <c r="F10" s="49">
        <f>'[1]MFG Index'!BD446</f>
        <v>143.17670410201862</v>
      </c>
      <c r="G10" s="49">
        <f>'[1]MFG Index'!BD458</f>
        <v>148.09976439576445</v>
      </c>
      <c r="H10" s="49">
        <f>'[1]MFG Index'!BD470</f>
        <v>143.89518030383346</v>
      </c>
      <c r="I10" s="49">
        <f>'[1]MFG Index'!BD482</f>
        <v>146.92889768141205</v>
      </c>
      <c r="J10" s="49">
        <f>'[1]MFG Index'!BD494</f>
        <v>149.94430909421015</v>
      </c>
      <c r="K10" s="49">
        <f>'[1]MFG Index'!BD506</f>
        <v>138.03337063995539</v>
      </c>
      <c r="L10" s="49">
        <f>'[1]MFG Index'!BD518</f>
        <v>134.45022964678506</v>
      </c>
      <c r="M10" s="49">
        <f>'[1]MFG Index'!BD530</f>
        <v>137.73218893354911</v>
      </c>
      <c r="N10" s="49">
        <f>'[1]MFG Index'!BD542</f>
        <v>136.94809009144612</v>
      </c>
      <c r="O10" s="49">
        <f>'[1]MFG Index'!BD554</f>
        <v>134.71568291235434</v>
      </c>
      <c r="P10" s="49">
        <f>'[1]MFG Index'!BD566</f>
        <v>130.17865600088652</v>
      </c>
      <c r="Q10" s="49">
        <f>'[1]MFG Index'!BD578</f>
        <v>128.22840796992537</v>
      </c>
      <c r="R10" s="49">
        <f>'[1]MFG Index'!BD590</f>
        <v>120.41220934151823</v>
      </c>
      <c r="S10" s="49">
        <f>'[1]MFG Index'!BD602</f>
        <v>110.52244610508673</v>
      </c>
      <c r="T10" s="51">
        <f>'[1]MFG Index'!BD614</f>
        <v>107.59312896975413</v>
      </c>
      <c r="U10" s="52">
        <f>'[1]MFG Index'!BD626</f>
        <v>105.0377000524678</v>
      </c>
      <c r="V10" s="52">
        <f>'[1]MFG Index'!BD638</f>
        <v>102.75619843335109</v>
      </c>
      <c r="W10" s="49">
        <f>'[1]MFG Index'!BD650</f>
        <v>99.648219527488664</v>
      </c>
      <c r="X10" s="51">
        <f>'[1]MFG Index'!BD662</f>
        <v>102.86008265339868</v>
      </c>
      <c r="Y10" s="51">
        <f>'[1]MFG Index'!BD674</f>
        <v>99.572306239694186</v>
      </c>
      <c r="Z10" s="51">
        <f>'[1]MFG Index'!BD686</f>
        <v>100.32159297199634</v>
      </c>
      <c r="AA10" s="49">
        <f>'[1]MFG Index'!BD698</f>
        <v>92.23549943980214</v>
      </c>
      <c r="AB10" s="49">
        <f>'[1]MFG Index'!$BE710</f>
        <v>98.2</v>
      </c>
      <c r="AC10" s="49">
        <f>'[1]MFG Index'!$BE722</f>
        <v>103</v>
      </c>
      <c r="AD10" s="49">
        <f>'[1]MFG Index'!$BE734</f>
        <v>101.5</v>
      </c>
      <c r="AE10" s="50" t="s">
        <v>53</v>
      </c>
    </row>
    <row r="11" spans="1:31" ht="18" customHeight="1">
      <c r="A11" s="48" t="s">
        <v>7</v>
      </c>
      <c r="B11" s="49">
        <f>'[1]MFG Index'!BD399</f>
        <v>134.42775747678493</v>
      </c>
      <c r="C11" s="49">
        <f>'[1]MFG Index'!BD411</f>
        <v>137.29264234808213</v>
      </c>
      <c r="D11" s="49">
        <f>'[1]MFG Index'!BD423</f>
        <v>142.19194995406252</v>
      </c>
      <c r="E11" s="49">
        <f>'[1]MFG Index'!BD435</f>
        <v>145.74986415678848</v>
      </c>
      <c r="F11" s="49">
        <f>'[1]MFG Index'!BD447</f>
        <v>144.06802461910962</v>
      </c>
      <c r="G11" s="49">
        <f>'[1]MFG Index'!BD459</f>
        <v>147.29345859836241</v>
      </c>
      <c r="H11" s="49">
        <f>'[1]MFG Index'!BD471</f>
        <v>144.98551086476749</v>
      </c>
      <c r="I11" s="49">
        <f>'[1]MFG Index'!BD483</f>
        <v>146.71349290433952</v>
      </c>
      <c r="J11" s="49">
        <f>'[1]MFG Index'!BD495</f>
        <v>149.4717318380809</v>
      </c>
      <c r="K11" s="49">
        <f>'[1]MFG Index'!BD507</f>
        <v>137.04295167691208</v>
      </c>
      <c r="L11" s="49">
        <f>'[1]MFG Index'!BD519</f>
        <v>134.10468110745285</v>
      </c>
      <c r="M11" s="49">
        <f>'[1]MFG Index'!BD531</f>
        <v>138.08604881020995</v>
      </c>
      <c r="N11" s="49">
        <f>'[1]MFG Index'!BD543</f>
        <v>137.35634216935105</v>
      </c>
      <c r="O11" s="49">
        <f>'[1]MFG Index'!BD555</f>
        <v>135.0117786679649</v>
      </c>
      <c r="P11" s="49">
        <f>'[1]MFG Index'!BD567</f>
        <v>129.9838668016406</v>
      </c>
      <c r="Q11" s="49">
        <f>'[1]MFG Index'!BD579</f>
        <v>127.83645931439555</v>
      </c>
      <c r="R11" s="49">
        <f>'[1]MFG Index'!BD591</f>
        <v>119.56609582592395</v>
      </c>
      <c r="S11" s="49">
        <f>'[1]MFG Index'!BD603</f>
        <v>109.8464083311675</v>
      </c>
      <c r="T11" s="51">
        <f>'[1]MFG Index'!BD615</f>
        <v>107.67930130195198</v>
      </c>
      <c r="U11" s="52">
        <f>'[1]MFG Index'!BD627</f>
        <v>104.91941042293595</v>
      </c>
      <c r="V11" s="52">
        <f>'[1]MFG Index'!BD639</f>
        <v>102.3896278260068</v>
      </c>
      <c r="W11" s="49">
        <f>'[1]MFG Index'!BD651</f>
        <v>100.09867666336538</v>
      </c>
      <c r="X11" s="51">
        <f>'[1]MFG Index'!BD663</f>
        <v>102.34856871224112</v>
      </c>
      <c r="Y11" s="51">
        <f>'[1]MFG Index'!BD675</f>
        <v>99.340787669407604</v>
      </c>
      <c r="Z11" s="51">
        <f>'[1]MFG Index'!BD687</f>
        <v>99.941485356185837</v>
      </c>
      <c r="AA11" s="49">
        <f>'[1]MFG Index'!BD699</f>
        <v>91.354882255950002</v>
      </c>
      <c r="AB11" s="49">
        <f>'[1]MFG Index'!$BE711</f>
        <v>99.1</v>
      </c>
      <c r="AC11" s="49">
        <f>'[1]MFG Index'!$BE723</f>
        <v>103.3</v>
      </c>
      <c r="AD11" s="49">
        <f>'[1]MFG Index'!$BE735</f>
        <v>102.1</v>
      </c>
      <c r="AE11" s="50" t="s">
        <v>54</v>
      </c>
    </row>
    <row r="12" spans="1:31" ht="18" customHeight="1">
      <c r="A12" s="48" t="s">
        <v>8</v>
      </c>
      <c r="B12" s="49">
        <f>'[1]MFG Index'!BD400</f>
        <v>134.83147646281427</v>
      </c>
      <c r="C12" s="49">
        <f>'[1]MFG Index'!BD412</f>
        <v>137.36477425077746</v>
      </c>
      <c r="D12" s="49">
        <f>'[1]MFG Index'!BD424</f>
        <v>142.38128466158776</v>
      </c>
      <c r="E12" s="49">
        <f>'[1]MFG Index'!BD436</f>
        <v>146.28706161116435</v>
      </c>
      <c r="F12" s="49">
        <f>'[1]MFG Index'!BD448</f>
        <v>145.51396800150161</v>
      </c>
      <c r="G12" s="49">
        <f>'[1]MFG Index'!BD460</f>
        <v>146.66809752622208</v>
      </c>
      <c r="H12" s="49">
        <f>'[1]MFG Index'!BD472</f>
        <v>145.09417106384791</v>
      </c>
      <c r="I12" s="49">
        <f>'[1]MFG Index'!BD484</f>
        <v>146.29918834950522</v>
      </c>
      <c r="J12" s="49">
        <f>'[1]MFG Index'!BD496</f>
        <v>149.36300493261137</v>
      </c>
      <c r="K12" s="49">
        <f>'[1]MFG Index'!BD508</f>
        <v>136.40119593976053</v>
      </c>
      <c r="L12" s="49">
        <f>'[1]MFG Index'!BD520</f>
        <v>134.56199667678263</v>
      </c>
      <c r="M12" s="49">
        <f>'[1]MFG Index'!BD532</f>
        <v>138.16001880908246</v>
      </c>
      <c r="N12" s="49">
        <f>'[1]MFG Index'!BD544</f>
        <v>138.6297695949244</v>
      </c>
      <c r="O12" s="49">
        <f>'[1]MFG Index'!BD556</f>
        <v>135.0313222983462</v>
      </c>
      <c r="P12" s="49">
        <f>'[1]MFG Index'!BD568</f>
        <v>129.43661719333005</v>
      </c>
      <c r="Q12" s="49">
        <f>'[1]MFG Index'!BD580</f>
        <v>126.82192751496937</v>
      </c>
      <c r="R12" s="49">
        <f>'[1]MFG Index'!BD592</f>
        <v>119.35253886615239</v>
      </c>
      <c r="S12" s="49">
        <f>'[1]MFG Index'!BD604</f>
        <v>108.89688462006875</v>
      </c>
      <c r="T12" s="51">
        <f>'[1]MFG Index'!BD616</f>
        <v>107.99483567832742</v>
      </c>
      <c r="U12" s="52">
        <f>'[1]MFG Index'!BD628</f>
        <v>104.99842399811578</v>
      </c>
      <c r="V12" s="52">
        <f>'[1]MFG Index'!BD640</f>
        <v>101.83373905847554</v>
      </c>
      <c r="W12" s="49">
        <f>'[1]MFG Index'!BD652</f>
        <v>100.31369364718823</v>
      </c>
      <c r="X12" s="52">
        <f>'[1]MFG Index'!BD664</f>
        <v>101.84385203694957</v>
      </c>
      <c r="Y12" s="52">
        <f>'[1]MFG Index'!BD676</f>
        <v>99.341455439483624</v>
      </c>
      <c r="Z12" s="52">
        <f>'[1]MFG Index'!BD688</f>
        <v>99.667082959089711</v>
      </c>
      <c r="AA12" s="49">
        <f>'[1]MFG Index'!BD700</f>
        <v>91.440983047785593</v>
      </c>
      <c r="AB12" s="49">
        <f>'[1]MFG Index'!$BE712</f>
        <v>99</v>
      </c>
      <c r="AC12" s="49">
        <f>'[1]MFG Index'!$BE724</f>
        <v>103.9</v>
      </c>
      <c r="AD12" s="49">
        <f>'[1]MFG Index'!$BE736</f>
        <v>102.7</v>
      </c>
      <c r="AE12" s="50" t="s">
        <v>55</v>
      </c>
    </row>
    <row r="13" spans="1:31" ht="18" customHeight="1">
      <c r="A13" s="48" t="s">
        <v>9</v>
      </c>
      <c r="B13" s="49">
        <f>'[1]MFG Index'!BD401</f>
        <v>135.60376167203873</v>
      </c>
      <c r="C13" s="49">
        <f>'[1]MFG Index'!BD413</f>
        <v>137.98729325456614</v>
      </c>
      <c r="D13" s="49">
        <f>'[1]MFG Index'!BD425</f>
        <v>144.03268182088951</v>
      </c>
      <c r="E13" s="49">
        <f>'[1]MFG Index'!BD437</f>
        <v>147.59791462261256</v>
      </c>
      <c r="F13" s="49">
        <f>'[1]MFG Index'!BD449</f>
        <v>145.82435498603763</v>
      </c>
      <c r="G13" s="49">
        <f>'[1]MFG Index'!BD461</f>
        <v>145.7972692177521</v>
      </c>
      <c r="H13" s="49">
        <f>'[1]MFG Index'!BD473</f>
        <v>146.10881506300649</v>
      </c>
      <c r="I13" s="49">
        <f>'[1]MFG Index'!BD485</f>
        <v>147.56300002317843</v>
      </c>
      <c r="J13" s="49">
        <f>'[1]MFG Index'!BD497</f>
        <v>147.30558023956402</v>
      </c>
      <c r="K13" s="49">
        <f>'[1]MFG Index'!BD509</f>
        <v>135.32354323784583</v>
      </c>
      <c r="L13" s="49">
        <f>'[1]MFG Index'!BD521</f>
        <v>133.63406536504587</v>
      </c>
      <c r="M13" s="49">
        <f>'[1]MFG Index'!BD533</f>
        <v>138.12866452329837</v>
      </c>
      <c r="N13" s="49">
        <f>'[1]MFG Index'!BD545</f>
        <v>139.22295444607249</v>
      </c>
      <c r="O13" s="49">
        <f>'[1]MFG Index'!BD557</f>
        <v>134.09095116192856</v>
      </c>
      <c r="P13" s="49">
        <f>'[1]MFG Index'!BD569</f>
        <v>130.09857550123144</v>
      </c>
      <c r="Q13" s="49">
        <f>'[1]MFG Index'!BD581</f>
        <v>126.36625371965182</v>
      </c>
      <c r="R13" s="49">
        <f>'[1]MFG Index'!BD593</f>
        <v>118.53853257113872</v>
      </c>
      <c r="S13" s="49">
        <f>'[1]MFG Index'!BD605</f>
        <v>109.20466084657232</v>
      </c>
      <c r="T13" s="51">
        <f>'[1]MFG Index'!BD617</f>
        <v>107.53462844499333</v>
      </c>
      <c r="U13" s="52">
        <f>'[1]MFG Index'!BD629</f>
        <v>106.63471763873009</v>
      </c>
      <c r="V13" s="52">
        <f>'[1]MFG Index'!BD641</f>
        <v>101.41978310381515</v>
      </c>
      <c r="W13" s="52">
        <f>'[1]MFG Index'!BD653</f>
        <v>100.25760538509125</v>
      </c>
      <c r="X13" s="52">
        <f>'[1]MFG Index'!BD665</f>
        <v>101.59566781713913</v>
      </c>
      <c r="Y13" s="52">
        <f>'[1]MFG Index'!BD677</f>
        <v>100.05718883165133</v>
      </c>
      <c r="Z13" s="52">
        <f>'[1]MFG Index'!BD689</f>
        <v>99.402572096527933</v>
      </c>
      <c r="AA13" s="49">
        <f>'[1]MFG Index'!BD701</f>
        <v>92.041473373748019</v>
      </c>
      <c r="AB13" s="49">
        <f>'[1]MFG Index'!$BE713</f>
        <v>100.1</v>
      </c>
      <c r="AC13" s="49">
        <f>'[1]MFG Index'!$BE725</f>
        <v>103.6</v>
      </c>
      <c r="AD13" s="49">
        <f>'[1]MFG Index'!$BE737</f>
        <v>103.1</v>
      </c>
      <c r="AE13" s="50" t="s">
        <v>56</v>
      </c>
    </row>
    <row r="14" spans="1:31" ht="18" customHeight="1">
      <c r="A14" s="48" t="s">
        <v>10</v>
      </c>
      <c r="B14" s="49">
        <f>'[1]MFG Index'!BD402</f>
        <v>135.60996491596498</v>
      </c>
      <c r="C14" s="49">
        <f>'[1]MFG Index'!BD414</f>
        <v>138.47786287621716</v>
      </c>
      <c r="D14" s="49">
        <f>'[1]MFG Index'!BD426</f>
        <v>144.69624427963933</v>
      </c>
      <c r="E14" s="49">
        <f>'[1]MFG Index'!BD438</f>
        <v>145.63903083284393</v>
      </c>
      <c r="F14" s="49">
        <f>'[1]MFG Index'!BD450</f>
        <v>145.56703122570102</v>
      </c>
      <c r="G14" s="49">
        <f>'[1]MFG Index'!BD462</f>
        <v>145.85710968913281</v>
      </c>
      <c r="H14" s="49">
        <f>'[1]MFG Index'!BD474</f>
        <v>145.890474508229</v>
      </c>
      <c r="I14" s="49">
        <f>'[1]MFG Index'!BD486</f>
        <v>148.10655507351271</v>
      </c>
      <c r="J14" s="49">
        <f>'[1]MFG Index'!BD498</f>
        <v>146.93229515624748</v>
      </c>
      <c r="K14" s="49">
        <f>'[1]MFG Index'!BD510</f>
        <v>134.31407460543193</v>
      </c>
      <c r="L14" s="49">
        <f>'[1]MFG Index'!BD522</f>
        <v>134.12179234156955</v>
      </c>
      <c r="M14" s="49">
        <f>'[1]MFG Index'!BD534</f>
        <v>138.38350182668887</v>
      </c>
      <c r="N14" s="49">
        <f>'[1]MFG Index'!BD546</f>
        <v>138.28454492626497</v>
      </c>
      <c r="O14" s="49">
        <f>'[1]MFG Index'!BD558</f>
        <v>133.85044213978193</v>
      </c>
      <c r="P14" s="49">
        <f>'[1]MFG Index'!BD570</f>
        <v>130.15203921708053</v>
      </c>
      <c r="Q14" s="49">
        <f>'[1]MFG Index'!BD582</f>
        <v>125.96200064148996</v>
      </c>
      <c r="R14" s="49">
        <f>'[1]MFG Index'!BD594</f>
        <v>117.56525260054529</v>
      </c>
      <c r="S14" s="49">
        <f>'[1]MFG Index'!BD606</f>
        <v>108.16518042317196</v>
      </c>
      <c r="T14" s="51">
        <f>'[1]MFG Index'!BD618</f>
        <v>107.55020189079995</v>
      </c>
      <c r="U14" s="52">
        <f>'[1]MFG Index'!BD630</f>
        <v>106.6904354777668</v>
      </c>
      <c r="V14" s="52">
        <f>'[1]MFG Index'!BD642</f>
        <v>100.86095719816559</v>
      </c>
      <c r="W14" s="52">
        <f>'[1]MFG Index'!BD654</f>
        <v>100.46989342643433</v>
      </c>
      <c r="X14" s="52">
        <f>'[1]MFG Index'!BD666</f>
        <v>101.18673107303795</v>
      </c>
      <c r="Y14" s="52">
        <f>'[1]MFG Index'!BD678</f>
        <v>99.887342293323528</v>
      </c>
      <c r="Z14" s="52">
        <f>'[1]MFG Index'!BD690</f>
        <v>99.219969331848503</v>
      </c>
      <c r="AA14" s="49">
        <f>'[1]MFG Index'!BD702</f>
        <v>92.40754770094901</v>
      </c>
      <c r="AB14" s="49">
        <f>'[1]MFG Index'!$BE714</f>
        <v>100.5</v>
      </c>
      <c r="AC14" s="49">
        <f>'[1]MFG Index'!$BE726</f>
        <v>103.9</v>
      </c>
      <c r="AD14" s="49">
        <f>'[1]MFG Index'!$BE738</f>
        <v>103.9</v>
      </c>
      <c r="AE14" s="50" t="s">
        <v>57</v>
      </c>
    </row>
    <row r="15" spans="1:31" ht="18" customHeight="1">
      <c r="A15" s="48" t="s">
        <v>11</v>
      </c>
      <c r="B15" s="49">
        <f>'[1]MFG Index'!BD403</f>
        <v>135.50750011476293</v>
      </c>
      <c r="C15" s="49">
        <f>'[1]MFG Index'!BD415</f>
        <v>138.335833051761</v>
      </c>
      <c r="D15" s="49">
        <f>'[1]MFG Index'!BD427</f>
        <v>145.40963601155499</v>
      </c>
      <c r="E15" s="49">
        <f>'[1]MFG Index'!BD439</f>
        <v>144.75101383843941</v>
      </c>
      <c r="F15" s="49">
        <f>'[1]MFG Index'!BD451</f>
        <v>145.94228453964948</v>
      </c>
      <c r="G15" s="49">
        <f>'[1]MFG Index'!BD463</f>
        <v>145.32031639850481</v>
      </c>
      <c r="H15" s="49">
        <f>'[1]MFG Index'!BD475</f>
        <v>145.8124618368187</v>
      </c>
      <c r="I15" s="49">
        <f>'[1]MFG Index'!BD487</f>
        <v>147.75831293704189</v>
      </c>
      <c r="J15" s="49">
        <f>'[1]MFG Index'!BD499</f>
        <v>146.07879921789038</v>
      </c>
      <c r="K15" s="49">
        <f>'[1]MFG Index'!BD511</f>
        <v>134.42122143924365</v>
      </c>
      <c r="L15" s="49">
        <f>'[1]MFG Index'!BD523</f>
        <v>134.41523852172523</v>
      </c>
      <c r="M15" s="49">
        <f>'[1]MFG Index'!BD535</f>
        <v>138.55494483200172</v>
      </c>
      <c r="N15" s="49">
        <f>'[1]MFG Index'!BD547</f>
        <v>137.99673229462289</v>
      </c>
      <c r="O15" s="49">
        <f>'[1]MFG Index'!BD559</f>
        <v>133.47797449890263</v>
      </c>
      <c r="P15" s="49">
        <f>'[1]MFG Index'!BD571</f>
        <v>129.58818874382146</v>
      </c>
      <c r="Q15" s="49">
        <f>'[1]MFG Index'!BD583</f>
        <v>125.55093378408704</v>
      </c>
      <c r="R15" s="49">
        <f>'[1]MFG Index'!BD595</f>
        <v>116.09974860735556</v>
      </c>
      <c r="S15" s="49">
        <f>'[1]MFG Index'!BD607</f>
        <v>107.15358129799766</v>
      </c>
      <c r="T15" s="51">
        <f>'[1]MFG Index'!BD619</f>
        <v>107.09250589126221</v>
      </c>
      <c r="U15" s="52">
        <f>'[1]MFG Index'!BD631</f>
        <v>106.78999783616196</v>
      </c>
      <c r="V15" s="52">
        <f>'[1]MFG Index'!BD643</f>
        <v>100.60074436830047</v>
      </c>
      <c r="W15" s="52">
        <f>'[1]MFG Index'!BD655</f>
        <v>100.30487580777265</v>
      </c>
      <c r="X15" s="52">
        <f>'[1]MFG Index'!BD667</f>
        <v>100.86497699971484</v>
      </c>
      <c r="Y15" s="52">
        <f>'[1]MFG Index'!BD679</f>
        <v>99.896532596125269</v>
      </c>
      <c r="Z15" s="52">
        <f>'[1]MFG Index'!BD691</f>
        <v>98.872714715986405</v>
      </c>
      <c r="AA15" s="49">
        <f>'[1]MFG Index'!BD703</f>
        <v>93.199004548306036</v>
      </c>
      <c r="AB15" s="49">
        <f>'[1]MFG Index'!$BE715</f>
        <v>101.4</v>
      </c>
      <c r="AC15" s="49">
        <f>'[1]MFG Index'!$BE727</f>
        <v>104.1</v>
      </c>
      <c r="AD15" s="49">
        <f>'[1]MFG Index'!$BE739</f>
        <v>104.4</v>
      </c>
      <c r="AE15" s="50" t="s">
        <v>58</v>
      </c>
    </row>
    <row r="16" spans="1:31" ht="18" customHeight="1">
      <c r="A16" s="48" t="s">
        <v>12</v>
      </c>
      <c r="B16" s="49">
        <f>'[1]MFG Index'!BD404</f>
        <v>135.69097734349572</v>
      </c>
      <c r="C16" s="49">
        <f>'[1]MFG Index'!BD416</f>
        <v>139.24577460477877</v>
      </c>
      <c r="D16" s="49">
        <f>'[1]MFG Index'!BD428</f>
        <v>144.16629926356143</v>
      </c>
      <c r="E16" s="49">
        <f>'[1]MFG Index'!BD440</f>
        <v>145.32208308077074</v>
      </c>
      <c r="F16" s="49">
        <f>'[1]MFG Index'!BD452</f>
        <v>146.25070977984933</v>
      </c>
      <c r="G16" s="49">
        <f>'[1]MFG Index'!BD464</f>
        <v>143.78170920320429</v>
      </c>
      <c r="H16" s="49">
        <f>'[1]MFG Index'!BD476</f>
        <v>147.67454394045899</v>
      </c>
      <c r="I16" s="49">
        <f>'[1]MFG Index'!BD488</f>
        <v>148.35016200204234</v>
      </c>
      <c r="J16" s="49">
        <f>'[1]MFG Index'!BD500</f>
        <v>143.9303572062702</v>
      </c>
      <c r="K16" s="49">
        <f>'[1]MFG Index'!BD512</f>
        <v>135.38515705425306</v>
      </c>
      <c r="L16" s="49">
        <f>'[1]MFG Index'!BD524</f>
        <v>134.53830951049525</v>
      </c>
      <c r="M16" s="49">
        <f>'[1]MFG Index'!BD536</f>
        <v>138.07387825976204</v>
      </c>
      <c r="N16" s="49">
        <f>'[1]MFG Index'!BD548</f>
        <v>137.00148489415142</v>
      </c>
      <c r="O16" s="49">
        <f>'[1]MFG Index'!BD560</f>
        <v>132.15804072536531</v>
      </c>
      <c r="P16" s="49">
        <f>'[1]MFG Index'!BD572</f>
        <v>130.20226811581165</v>
      </c>
      <c r="Q16" s="49">
        <f>'[1]MFG Index'!BD584</f>
        <v>125.24794121637292</v>
      </c>
      <c r="R16" s="49">
        <f>'[1]MFG Index'!BD596</f>
        <v>114.79295555130251</v>
      </c>
      <c r="S16" s="49">
        <f>'[1]MFG Index'!BD608</f>
        <v>106.69753359856027</v>
      </c>
      <c r="T16" s="51">
        <f>'[1]MFG Index'!BD620</f>
        <v>107.46083853748661</v>
      </c>
      <c r="U16" s="52">
        <f>'[1]MFG Index'!BD632</f>
        <v>106.5730203997264</v>
      </c>
      <c r="V16" s="52">
        <f>'[1]MFG Index'!BD644</f>
        <v>100.84379025136138</v>
      </c>
      <c r="W16" s="52">
        <f>'[1]MFG Index'!BD656</f>
        <v>100.58162656360483</v>
      </c>
      <c r="X16" s="52">
        <f>'[1]MFG Index'!BD668</f>
        <v>100.53365657832491</v>
      </c>
      <c r="Y16" s="52">
        <f>'[1]MFG Index'!BD680</f>
        <v>99.905410911578457</v>
      </c>
      <c r="Z16" s="52">
        <f>'[1]MFG Index'!BD692</f>
        <v>98.218716341531987</v>
      </c>
      <c r="AA16" s="49">
        <f>'[1]MFG Index'!BD704</f>
        <v>94.285088228094821</v>
      </c>
      <c r="AB16" s="49">
        <f>'[1]MFG Index'!$BE716</f>
        <v>101.7</v>
      </c>
      <c r="AC16" s="49">
        <f>'[1]MFG Index'!$BE728</f>
        <v>96.2</v>
      </c>
      <c r="AD16" s="49">
        <f>'[1]MFG Index'!$BE740</f>
        <v>104.9</v>
      </c>
      <c r="AE16" s="50" t="s">
        <v>59</v>
      </c>
    </row>
    <row r="17" spans="1:31" ht="18" customHeight="1">
      <c r="A17" s="48" t="s">
        <v>13</v>
      </c>
      <c r="B17" s="49">
        <f>'[1]MFG Index'!BD405</f>
        <v>136.2149318008822</v>
      </c>
      <c r="C17" s="49">
        <f>'[1]MFG Index'!BD417</f>
        <v>139.52655143887648</v>
      </c>
      <c r="D17" s="49">
        <f>'[1]MFG Index'!BD429</f>
        <v>143.88256267179992</v>
      </c>
      <c r="E17" s="49">
        <f>'[1]MFG Index'!BD441</f>
        <v>145.0682802578219</v>
      </c>
      <c r="F17" s="49">
        <f>'[1]MFG Index'!BD453</f>
        <v>146.23029228376399</v>
      </c>
      <c r="G17" s="49">
        <f>'[1]MFG Index'!BD465</f>
        <v>143.98775435508972</v>
      </c>
      <c r="H17" s="49">
        <f>'[1]MFG Index'!BD477</f>
        <v>148.09024356749882</v>
      </c>
      <c r="I17" s="49">
        <f>'[1]MFG Index'!BD489</f>
        <v>147.96706614830214</v>
      </c>
      <c r="J17" s="49">
        <f>'[1]MFG Index'!BD501</f>
        <v>142.57570973600787</v>
      </c>
      <c r="K17" s="49">
        <f>'[1]MFG Index'!BD513</f>
        <v>136.04403143369797</v>
      </c>
      <c r="L17" s="49">
        <f>'[1]MFG Index'!BD525</f>
        <v>134.46659603644423</v>
      </c>
      <c r="M17" s="49">
        <f>'[1]MFG Index'!BD537</f>
        <v>137.99433952991635</v>
      </c>
      <c r="N17" s="49">
        <f>'[1]MFG Index'!BD549</f>
        <v>136.36127212156526</v>
      </c>
      <c r="O17" s="49">
        <f>'[1]MFG Index'!BD561</f>
        <v>131.51167089297167</v>
      </c>
      <c r="P17" s="49">
        <f>'[1]MFG Index'!BD573</f>
        <v>129.95456292939741</v>
      </c>
      <c r="Q17" s="49">
        <f>'[1]MFG Index'!BD585</f>
        <v>124.50701044727377</v>
      </c>
      <c r="R17" s="49">
        <f>'[1]MFG Index'!BD597</f>
        <v>113.74322072706138</v>
      </c>
      <c r="S17" s="49">
        <f>'[1]MFG Index'!BD609</f>
        <v>106.89711829822465</v>
      </c>
      <c r="T17" s="51">
        <f>'[1]MFG Index'!BD621</f>
        <v>107.0735793617747</v>
      </c>
      <c r="U17" s="52">
        <f>'[1]MFG Index'!BD633</f>
        <v>106.6657835256341</v>
      </c>
      <c r="V17" s="52">
        <f>'[1]MFG Index'!BD645</f>
        <v>100.421862276057</v>
      </c>
      <c r="W17" s="52">
        <f>'[1]MFG Index'!BD657</f>
        <v>100.95003380172709</v>
      </c>
      <c r="X17" s="52">
        <f>'[1]MFG Index'!BD669</f>
        <v>100.54968798667443</v>
      </c>
      <c r="Y17" s="52">
        <f>'[1]MFG Index'!BD681</f>
        <v>99.843054083301524</v>
      </c>
      <c r="Z17" s="52">
        <f>'[1]MFG Index'!BD693</f>
        <v>97.998226832681468</v>
      </c>
      <c r="AA17" s="49">
        <f>'[1]MFG Index'!BD705</f>
        <v>94.861046277736634</v>
      </c>
      <c r="AB17" s="49">
        <f>'[1]MFG Index'!$BE717</f>
        <v>102</v>
      </c>
      <c r="AC17" s="49">
        <f>'[1]MFG Index'!$BE729</f>
        <v>97.3</v>
      </c>
      <c r="AD17" s="49">
        <f>'[1]MFG Index'!$BE741</f>
        <v>105.1</v>
      </c>
      <c r="AE17" s="50" t="s">
        <v>60</v>
      </c>
    </row>
    <row r="18" spans="1:31" ht="18" customHeight="1">
      <c r="A18" s="48" t="s">
        <v>14</v>
      </c>
      <c r="B18" s="49">
        <f>'[1]MFG Index'!BD406</f>
        <v>136.6217002986609</v>
      </c>
      <c r="C18" s="49">
        <f>'[1]MFG Index'!BD418</f>
        <v>140.13706539677176</v>
      </c>
      <c r="D18" s="49">
        <f>'[1]MFG Index'!BD430</f>
        <v>143.70128936895244</v>
      </c>
      <c r="E18" s="49">
        <f>'[1]MFG Index'!BD442</f>
        <v>144.68840882009636</v>
      </c>
      <c r="F18" s="49">
        <f>'[1]MFG Index'!BD454</f>
        <v>146.87761907089074</v>
      </c>
      <c r="G18" s="49">
        <f>'[1]MFG Index'!BD466</f>
        <v>143.85221795949656</v>
      </c>
      <c r="H18" s="49">
        <f>'[1]MFG Index'!BD478</f>
        <v>148.51862127768393</v>
      </c>
      <c r="I18" s="49">
        <f>'[1]MFG Index'!BD490</f>
        <v>147.67494556202359</v>
      </c>
      <c r="J18" s="49">
        <f>'[1]MFG Index'!BD502</f>
        <v>142.53759740644665</v>
      </c>
      <c r="K18" s="49">
        <f>'[1]MFG Index'!BD514</f>
        <v>136.18595904322069</v>
      </c>
      <c r="L18" s="49">
        <f>'[1]MFG Index'!BD526</f>
        <v>134.96469213939218</v>
      </c>
      <c r="M18" s="49">
        <f>'[1]MFG Index'!BD538</f>
        <v>138.02356263023816</v>
      </c>
      <c r="N18" s="53">
        <f>'[1]MFG Index'!BD550</f>
        <v>135.97471352291535</v>
      </c>
      <c r="O18" s="53">
        <f>'[1]MFG Index'!BD562</f>
        <v>130.56802781285819</v>
      </c>
      <c r="P18" s="53">
        <f>'[1]MFG Index'!BD574</f>
        <v>130.0609173633535</v>
      </c>
      <c r="Q18" s="53">
        <f>'[1]MFG Index'!BD586</f>
        <v>123.61588032297415</v>
      </c>
      <c r="R18" s="53">
        <f>'[1]MFG Index'!BD598</f>
        <v>112.81712538235588</v>
      </c>
      <c r="S18" s="53">
        <f>'[1]MFG Index'!BD610</f>
        <v>107.18657849932123</v>
      </c>
      <c r="T18" s="54">
        <f>'[1]MFG Index'!BD622</f>
        <v>105.99805599311453</v>
      </c>
      <c r="U18" s="55">
        <f>'[1]MFG Index'!BD634</f>
        <v>106.0847766697709</v>
      </c>
      <c r="V18" s="55">
        <f>'[1]MFG Index'!BD646</f>
        <v>100.56546468331284</v>
      </c>
      <c r="W18" s="55">
        <f>'[1]MFG Index'!BD658</f>
        <v>101.4899746765965</v>
      </c>
      <c r="X18" s="55">
        <f>'[1]MFG Index'!BD670</f>
        <v>100.77297214140171</v>
      </c>
      <c r="Y18" s="55">
        <f>'[1]MFG Index'!BD682</f>
        <v>99.978368841425265</v>
      </c>
      <c r="Z18" s="55">
        <f>'[1]MFG Index'!BD694</f>
        <v>97.886562479918794</v>
      </c>
      <c r="AA18" s="49">
        <f>'[1]MFG Index'!BD706</f>
        <v>95.423723633675422</v>
      </c>
      <c r="AB18" s="49">
        <f>'[1]MFG Index'!$BE718</f>
        <v>102.2</v>
      </c>
      <c r="AC18" s="49">
        <f>'[1]MFG Index'!$BE730</f>
        <v>97.6</v>
      </c>
      <c r="AD18" s="49">
        <f>'[1]MFG Index'!$BE742</f>
        <v>105.3</v>
      </c>
      <c r="AE18" s="47" t="s">
        <v>61</v>
      </c>
    </row>
    <row r="19" spans="1:31" ht="18" customHeight="1">
      <c r="A19" s="56" t="s">
        <v>15</v>
      </c>
      <c r="B19" s="57">
        <f>ROUND(AVERAGE(B7:B18),1)</f>
        <v>135</v>
      </c>
      <c r="C19" s="57">
        <f t="shared" ref="C19:AD19" si="0">ROUND(AVERAGE(C7:C18),1)</f>
        <v>138.19999999999999</v>
      </c>
      <c r="D19" s="57">
        <f t="shared" si="0"/>
        <v>142.80000000000001</v>
      </c>
      <c r="E19" s="57">
        <f t="shared" si="0"/>
        <v>145.5</v>
      </c>
      <c r="F19" s="57">
        <f t="shared" si="0"/>
        <v>144.9</v>
      </c>
      <c r="G19" s="57">
        <f t="shared" si="0"/>
        <v>146</v>
      </c>
      <c r="H19" s="57">
        <f t="shared" si="0"/>
        <v>145.80000000000001</v>
      </c>
      <c r="I19" s="57">
        <f t="shared" si="0"/>
        <v>147.80000000000001</v>
      </c>
      <c r="J19" s="57">
        <f t="shared" si="0"/>
        <v>147</v>
      </c>
      <c r="K19" s="57">
        <f t="shared" si="0"/>
        <v>136.80000000000001</v>
      </c>
      <c r="L19" s="57">
        <f t="shared" si="0"/>
        <v>134.5</v>
      </c>
      <c r="M19" s="57">
        <f t="shared" si="0"/>
        <v>137.5</v>
      </c>
      <c r="N19" s="57">
        <f t="shared" si="0"/>
        <v>137.69999999999999</v>
      </c>
      <c r="O19" s="57">
        <f t="shared" si="0"/>
        <v>133.69999999999999</v>
      </c>
      <c r="P19" s="57">
        <f t="shared" si="0"/>
        <v>130.1</v>
      </c>
      <c r="Q19" s="57">
        <f t="shared" si="0"/>
        <v>126.9</v>
      </c>
      <c r="R19" s="57">
        <f t="shared" si="0"/>
        <v>118.2</v>
      </c>
      <c r="S19" s="57">
        <f t="shared" si="0"/>
        <v>109.1</v>
      </c>
      <c r="T19" s="57">
        <f t="shared" si="0"/>
        <v>107.3</v>
      </c>
      <c r="U19" s="57">
        <f t="shared" si="0"/>
        <v>106</v>
      </c>
      <c r="V19" s="57">
        <f t="shared" si="0"/>
        <v>102</v>
      </c>
      <c r="W19" s="57">
        <f t="shared" si="0"/>
        <v>100.2</v>
      </c>
      <c r="X19" s="57">
        <f t="shared" si="0"/>
        <v>101.6</v>
      </c>
      <c r="Y19" s="57">
        <f t="shared" si="0"/>
        <v>99.9</v>
      </c>
      <c r="Z19" s="57">
        <f t="shared" si="0"/>
        <v>99.3</v>
      </c>
      <c r="AA19" s="57">
        <f t="shared" si="0"/>
        <v>94.1</v>
      </c>
      <c r="AB19" s="57">
        <f t="shared" si="0"/>
        <v>99.4</v>
      </c>
      <c r="AC19" s="57">
        <f t="shared" si="0"/>
        <v>101.8</v>
      </c>
      <c r="AD19" s="57">
        <f t="shared" si="0"/>
        <v>102.6</v>
      </c>
      <c r="AE19" s="58" t="s">
        <v>15</v>
      </c>
    </row>
    <row r="20" spans="1:31" ht="18" customHeight="1">
      <c r="A20" s="48" t="s">
        <v>16</v>
      </c>
      <c r="B20" s="49"/>
      <c r="C20" s="49">
        <f>C19-B19</f>
        <v>3.1999999999999886</v>
      </c>
      <c r="D20" s="49">
        <f t="shared" ref="D20:AD20" si="1">D19-C19</f>
        <v>4.6000000000000227</v>
      </c>
      <c r="E20" s="49">
        <f t="shared" si="1"/>
        <v>2.6999999999999886</v>
      </c>
      <c r="F20" s="49">
        <f t="shared" si="1"/>
        <v>-0.59999999999999432</v>
      </c>
      <c r="G20" s="49">
        <f t="shared" si="1"/>
        <v>1.0999999999999943</v>
      </c>
      <c r="H20" s="49">
        <f t="shared" si="1"/>
        <v>-0.19999999999998863</v>
      </c>
      <c r="I20" s="49">
        <f t="shared" si="1"/>
        <v>2</v>
      </c>
      <c r="J20" s="49">
        <f t="shared" si="1"/>
        <v>-0.80000000000001137</v>
      </c>
      <c r="K20" s="49">
        <f t="shared" si="1"/>
        <v>-10.199999999999989</v>
      </c>
      <c r="L20" s="49">
        <f t="shared" si="1"/>
        <v>-2.3000000000000114</v>
      </c>
      <c r="M20" s="49">
        <f t="shared" si="1"/>
        <v>3</v>
      </c>
      <c r="N20" s="49">
        <f t="shared" si="1"/>
        <v>0.19999999999998863</v>
      </c>
      <c r="O20" s="49">
        <f t="shared" si="1"/>
        <v>-4</v>
      </c>
      <c r="P20" s="49">
        <f t="shared" si="1"/>
        <v>-3.5999999999999943</v>
      </c>
      <c r="Q20" s="49">
        <f t="shared" si="1"/>
        <v>-3.1999999999999886</v>
      </c>
      <c r="R20" s="49">
        <f t="shared" si="1"/>
        <v>-8.7000000000000028</v>
      </c>
      <c r="S20" s="49">
        <f t="shared" si="1"/>
        <v>-9.1000000000000085</v>
      </c>
      <c r="T20" s="49">
        <f t="shared" si="1"/>
        <v>-1.7999999999999972</v>
      </c>
      <c r="U20" s="49">
        <f t="shared" si="1"/>
        <v>-1.2999999999999972</v>
      </c>
      <c r="V20" s="49">
        <f t="shared" si="1"/>
        <v>-4</v>
      </c>
      <c r="W20" s="49">
        <f t="shared" si="1"/>
        <v>-1.7999999999999972</v>
      </c>
      <c r="X20" s="49">
        <f t="shared" si="1"/>
        <v>1.3999999999999915</v>
      </c>
      <c r="Y20" s="49">
        <f t="shared" si="1"/>
        <v>-1.6999999999999886</v>
      </c>
      <c r="Z20" s="49">
        <f t="shared" si="1"/>
        <v>-0.60000000000000853</v>
      </c>
      <c r="AA20" s="49">
        <f t="shared" si="1"/>
        <v>-5.2000000000000028</v>
      </c>
      <c r="AB20" s="49">
        <f t="shared" si="1"/>
        <v>5.3000000000000114</v>
      </c>
      <c r="AC20" s="49">
        <f t="shared" si="1"/>
        <v>2.3999999999999915</v>
      </c>
      <c r="AD20" s="49">
        <f t="shared" si="1"/>
        <v>0.79999999999999716</v>
      </c>
      <c r="AE20" s="50" t="s">
        <v>62</v>
      </c>
    </row>
    <row r="21" spans="1:31" ht="18" customHeight="1">
      <c r="A21" s="45" t="s">
        <v>17</v>
      </c>
      <c r="B21" s="59"/>
      <c r="C21" s="60">
        <f>(C20/B19)*100</f>
        <v>2.3703703703703618</v>
      </c>
      <c r="D21" s="60">
        <f t="shared" ref="D21:AD21" si="2">(D20/C19)*100</f>
        <v>3.3285094066570355</v>
      </c>
      <c r="E21" s="60">
        <f t="shared" si="2"/>
        <v>1.8907563025210004</v>
      </c>
      <c r="F21" s="60">
        <f t="shared" si="2"/>
        <v>-0.41237113402061465</v>
      </c>
      <c r="G21" s="60">
        <f t="shared" si="2"/>
        <v>0.75914423740510295</v>
      </c>
      <c r="H21" s="60">
        <f t="shared" si="2"/>
        <v>-0.13698630136985523</v>
      </c>
      <c r="I21" s="60">
        <f t="shared" si="2"/>
        <v>1.3717421124828533</v>
      </c>
      <c r="J21" s="60">
        <f t="shared" si="2"/>
        <v>-0.54127198917456787</v>
      </c>
      <c r="K21" s="60">
        <f t="shared" si="2"/>
        <v>-6.9387755102040733</v>
      </c>
      <c r="L21" s="60">
        <f t="shared" si="2"/>
        <v>-1.6812865497076106</v>
      </c>
      <c r="M21" s="60">
        <f t="shared" si="2"/>
        <v>2.2304832713754648</v>
      </c>
      <c r="N21" s="60">
        <f t="shared" si="2"/>
        <v>0.14545454545453718</v>
      </c>
      <c r="O21" s="60">
        <f t="shared" si="2"/>
        <v>-2.9048656499636891</v>
      </c>
      <c r="P21" s="60">
        <f t="shared" si="2"/>
        <v>-2.6925953627524266</v>
      </c>
      <c r="Q21" s="60">
        <f t="shared" si="2"/>
        <v>-2.4596464258262789</v>
      </c>
      <c r="R21" s="60">
        <f t="shared" si="2"/>
        <v>-6.8557919621749424</v>
      </c>
      <c r="S21" s="60">
        <f t="shared" si="2"/>
        <v>-7.6988155668358784</v>
      </c>
      <c r="T21" s="60">
        <f t="shared" si="2"/>
        <v>-1.6498625114573759</v>
      </c>
      <c r="U21" s="60">
        <f t="shared" si="2"/>
        <v>-1.2115563839701744</v>
      </c>
      <c r="V21" s="60">
        <f t="shared" si="2"/>
        <v>-3.7735849056603774</v>
      </c>
      <c r="W21" s="60">
        <f t="shared" si="2"/>
        <v>-1.7647058823529385</v>
      </c>
      <c r="X21" s="60">
        <f t="shared" si="2"/>
        <v>1.3972055888223467</v>
      </c>
      <c r="Y21" s="60">
        <f t="shared" si="2"/>
        <v>-1.6732283464566819</v>
      </c>
      <c r="Z21" s="60">
        <f t="shared" si="2"/>
        <v>-0.60060060060060905</v>
      </c>
      <c r="AA21" s="60">
        <f t="shared" si="2"/>
        <v>-5.2366565961732157</v>
      </c>
      <c r="AB21" s="60">
        <f t="shared" si="2"/>
        <v>5.6323060573857724</v>
      </c>
      <c r="AC21" s="60">
        <f t="shared" si="2"/>
        <v>2.4144869215291664</v>
      </c>
      <c r="AD21" s="60">
        <f t="shared" si="2"/>
        <v>0.78585461689587144</v>
      </c>
      <c r="AE21" s="47" t="s">
        <v>63</v>
      </c>
    </row>
    <row r="22" spans="1:31" ht="18" customHeight="1">
      <c r="A22" s="56" t="s">
        <v>75</v>
      </c>
      <c r="B22" s="49">
        <f>ROUND(AVERAGE(B7:B18),1)</f>
        <v>135</v>
      </c>
      <c r="C22" s="49">
        <f t="shared" ref="C22:AD22" si="3">ROUND(AVERAGE(C7:C18),1)</f>
        <v>138.19999999999999</v>
      </c>
      <c r="D22" s="49">
        <f t="shared" si="3"/>
        <v>142.80000000000001</v>
      </c>
      <c r="E22" s="49">
        <f t="shared" si="3"/>
        <v>145.5</v>
      </c>
      <c r="F22" s="49">
        <f t="shared" si="3"/>
        <v>144.9</v>
      </c>
      <c r="G22" s="49">
        <f t="shared" si="3"/>
        <v>146</v>
      </c>
      <c r="H22" s="49">
        <f t="shared" si="3"/>
        <v>145.80000000000001</v>
      </c>
      <c r="I22" s="49">
        <f t="shared" si="3"/>
        <v>147.80000000000001</v>
      </c>
      <c r="J22" s="49">
        <f t="shared" si="3"/>
        <v>147</v>
      </c>
      <c r="K22" s="49">
        <f t="shared" si="3"/>
        <v>136.80000000000001</v>
      </c>
      <c r="L22" s="49">
        <f t="shared" si="3"/>
        <v>134.5</v>
      </c>
      <c r="M22" s="49">
        <f t="shared" si="3"/>
        <v>137.5</v>
      </c>
      <c r="N22" s="49">
        <f t="shared" si="3"/>
        <v>137.69999999999999</v>
      </c>
      <c r="O22" s="49">
        <f t="shared" si="3"/>
        <v>133.69999999999999</v>
      </c>
      <c r="P22" s="49">
        <f t="shared" si="3"/>
        <v>130.1</v>
      </c>
      <c r="Q22" s="49">
        <f t="shared" si="3"/>
        <v>126.9</v>
      </c>
      <c r="R22" s="49">
        <f t="shared" si="3"/>
        <v>118.2</v>
      </c>
      <c r="S22" s="49">
        <f t="shared" si="3"/>
        <v>109.1</v>
      </c>
      <c r="T22" s="49">
        <f t="shared" si="3"/>
        <v>107.3</v>
      </c>
      <c r="U22" s="49">
        <f t="shared" si="3"/>
        <v>106</v>
      </c>
      <c r="V22" s="49">
        <f t="shared" si="3"/>
        <v>102</v>
      </c>
      <c r="W22" s="49">
        <f t="shared" si="3"/>
        <v>100.2</v>
      </c>
      <c r="X22" s="49">
        <f t="shared" si="3"/>
        <v>101.6</v>
      </c>
      <c r="Y22" s="49">
        <f t="shared" si="3"/>
        <v>99.9</v>
      </c>
      <c r="Z22" s="49">
        <f t="shared" si="3"/>
        <v>99.3</v>
      </c>
      <c r="AA22" s="49">
        <f t="shared" si="3"/>
        <v>94.1</v>
      </c>
      <c r="AB22" s="49">
        <f t="shared" si="3"/>
        <v>99.4</v>
      </c>
      <c r="AC22" s="49">
        <f t="shared" si="3"/>
        <v>101.8</v>
      </c>
      <c r="AD22" s="49">
        <f t="shared" si="3"/>
        <v>102.6</v>
      </c>
      <c r="AE22" s="61" t="s">
        <v>75</v>
      </c>
    </row>
    <row r="23" spans="1:31" ht="18" customHeight="1">
      <c r="A23" s="48" t="s">
        <v>16</v>
      </c>
      <c r="B23" s="49"/>
      <c r="C23" s="49">
        <f>+C22-B22</f>
        <v>3.1999999999999886</v>
      </c>
      <c r="D23" s="49">
        <f t="shared" ref="D23:U23" si="4">+D22-C22</f>
        <v>4.6000000000000227</v>
      </c>
      <c r="E23" s="49">
        <f t="shared" si="4"/>
        <v>2.6999999999999886</v>
      </c>
      <c r="F23" s="49">
        <f t="shared" si="4"/>
        <v>-0.59999999999999432</v>
      </c>
      <c r="G23" s="49">
        <f t="shared" si="4"/>
        <v>1.0999999999999943</v>
      </c>
      <c r="H23" s="49">
        <f t="shared" si="4"/>
        <v>-0.19999999999998863</v>
      </c>
      <c r="I23" s="49">
        <f t="shared" si="4"/>
        <v>2</v>
      </c>
      <c r="J23" s="49">
        <f t="shared" si="4"/>
        <v>-0.80000000000001137</v>
      </c>
      <c r="K23" s="49">
        <f t="shared" si="4"/>
        <v>-10.199999999999989</v>
      </c>
      <c r="L23" s="49">
        <f t="shared" si="4"/>
        <v>-2.3000000000000114</v>
      </c>
      <c r="M23" s="49">
        <f t="shared" si="4"/>
        <v>3</v>
      </c>
      <c r="N23" s="49">
        <f t="shared" si="4"/>
        <v>0.19999999999998863</v>
      </c>
      <c r="O23" s="49">
        <f t="shared" si="4"/>
        <v>-4</v>
      </c>
      <c r="P23" s="49">
        <f t="shared" si="4"/>
        <v>-3.5999999999999943</v>
      </c>
      <c r="Q23" s="49">
        <f t="shared" si="4"/>
        <v>-3.1999999999999886</v>
      </c>
      <c r="R23" s="49">
        <f t="shared" si="4"/>
        <v>-8.7000000000000028</v>
      </c>
      <c r="S23" s="49">
        <f t="shared" si="4"/>
        <v>-9.1000000000000085</v>
      </c>
      <c r="T23" s="49">
        <f t="shared" si="4"/>
        <v>-1.7999999999999972</v>
      </c>
      <c r="U23" s="49">
        <f t="shared" si="4"/>
        <v>-1.2999999999999972</v>
      </c>
      <c r="V23" s="49">
        <f t="shared" ref="V23:AD23" si="5">V22-U22</f>
        <v>-4</v>
      </c>
      <c r="W23" s="49">
        <f t="shared" si="5"/>
        <v>-1.7999999999999972</v>
      </c>
      <c r="X23" s="49">
        <f t="shared" si="5"/>
        <v>1.3999999999999915</v>
      </c>
      <c r="Y23" s="49">
        <f t="shared" si="5"/>
        <v>-1.6999999999999886</v>
      </c>
      <c r="Z23" s="49">
        <f t="shared" si="5"/>
        <v>-0.60000000000000853</v>
      </c>
      <c r="AA23" s="49">
        <f t="shared" si="5"/>
        <v>-5.2000000000000028</v>
      </c>
      <c r="AB23" s="49">
        <f t="shared" si="5"/>
        <v>5.3000000000000114</v>
      </c>
      <c r="AC23" s="49">
        <f t="shared" si="5"/>
        <v>2.3999999999999915</v>
      </c>
      <c r="AD23" s="49">
        <f t="shared" si="5"/>
        <v>0.79999999999999716</v>
      </c>
      <c r="AE23" s="58" t="s">
        <v>62</v>
      </c>
    </row>
    <row r="24" spans="1:31" ht="18" customHeight="1">
      <c r="A24" s="45" t="s">
        <v>17</v>
      </c>
      <c r="B24" s="62"/>
      <c r="C24" s="53">
        <f>(C23/B22)*100</f>
        <v>2.3703703703703618</v>
      </c>
      <c r="D24" s="53">
        <f t="shared" ref="D24:AD24" si="6">(D23/C22)*100</f>
        <v>3.3285094066570355</v>
      </c>
      <c r="E24" s="53">
        <f t="shared" si="6"/>
        <v>1.8907563025210004</v>
      </c>
      <c r="F24" s="53">
        <f t="shared" si="6"/>
        <v>-0.41237113402061465</v>
      </c>
      <c r="G24" s="53">
        <f t="shared" si="6"/>
        <v>0.75914423740510295</v>
      </c>
      <c r="H24" s="53">
        <f t="shared" si="6"/>
        <v>-0.13698630136985523</v>
      </c>
      <c r="I24" s="53">
        <f t="shared" si="6"/>
        <v>1.3717421124828533</v>
      </c>
      <c r="J24" s="53">
        <f t="shared" si="6"/>
        <v>-0.54127198917456787</v>
      </c>
      <c r="K24" s="53">
        <f t="shared" si="6"/>
        <v>-6.9387755102040733</v>
      </c>
      <c r="L24" s="53">
        <f t="shared" si="6"/>
        <v>-1.6812865497076106</v>
      </c>
      <c r="M24" s="53">
        <f t="shared" si="6"/>
        <v>2.2304832713754648</v>
      </c>
      <c r="N24" s="53">
        <f t="shared" si="6"/>
        <v>0.14545454545453718</v>
      </c>
      <c r="O24" s="53">
        <f t="shared" si="6"/>
        <v>-2.9048656499636891</v>
      </c>
      <c r="P24" s="53">
        <f t="shared" si="6"/>
        <v>-2.6925953627524266</v>
      </c>
      <c r="Q24" s="53">
        <f t="shared" si="6"/>
        <v>-2.4596464258262789</v>
      </c>
      <c r="R24" s="53">
        <f t="shared" si="6"/>
        <v>-6.8557919621749424</v>
      </c>
      <c r="S24" s="53">
        <f t="shared" si="6"/>
        <v>-7.6988155668358784</v>
      </c>
      <c r="T24" s="53">
        <f t="shared" si="6"/>
        <v>-1.6498625114573759</v>
      </c>
      <c r="U24" s="53">
        <f t="shared" si="6"/>
        <v>-1.2115563839701744</v>
      </c>
      <c r="V24" s="53">
        <f t="shared" si="6"/>
        <v>-3.7735849056603774</v>
      </c>
      <c r="W24" s="53">
        <f t="shared" si="6"/>
        <v>-1.7647058823529385</v>
      </c>
      <c r="X24" s="53">
        <f t="shared" si="6"/>
        <v>1.3972055888223467</v>
      </c>
      <c r="Y24" s="53">
        <f t="shared" si="6"/>
        <v>-1.6732283464566819</v>
      </c>
      <c r="Z24" s="53">
        <f t="shared" si="6"/>
        <v>-0.60060060060060905</v>
      </c>
      <c r="AA24" s="53">
        <f t="shared" si="6"/>
        <v>-5.2366565961732157</v>
      </c>
      <c r="AB24" s="53">
        <f t="shared" si="6"/>
        <v>5.6323060573857724</v>
      </c>
      <c r="AC24" s="53">
        <f t="shared" si="6"/>
        <v>2.4144869215291664</v>
      </c>
      <c r="AD24" s="53">
        <f t="shared" si="6"/>
        <v>0.78585461689587144</v>
      </c>
      <c r="AE24" s="63" t="s">
        <v>63</v>
      </c>
    </row>
    <row r="25" spans="1:31" ht="18" customHeight="1">
      <c r="A25" s="56" t="s">
        <v>76</v>
      </c>
      <c r="B25" s="49">
        <f>ROUND(AVERAGE(B13:B18),1)</f>
        <v>135.9</v>
      </c>
      <c r="C25" s="49">
        <f t="shared" ref="C25:AD25" si="7">ROUND(AVERAGE(C13:C18),1)</f>
        <v>139</v>
      </c>
      <c r="D25" s="49">
        <f t="shared" si="7"/>
        <v>144.30000000000001</v>
      </c>
      <c r="E25" s="49">
        <f t="shared" si="7"/>
        <v>145.5</v>
      </c>
      <c r="F25" s="49">
        <f t="shared" si="7"/>
        <v>146.1</v>
      </c>
      <c r="G25" s="49">
        <f t="shared" si="7"/>
        <v>144.80000000000001</v>
      </c>
      <c r="H25" s="49">
        <f t="shared" si="7"/>
        <v>147</v>
      </c>
      <c r="I25" s="49">
        <f t="shared" si="7"/>
        <v>147.9</v>
      </c>
      <c r="J25" s="49">
        <f t="shared" si="7"/>
        <v>144.9</v>
      </c>
      <c r="K25" s="49">
        <f t="shared" si="7"/>
        <v>135.30000000000001</v>
      </c>
      <c r="L25" s="49">
        <f t="shared" si="7"/>
        <v>134.4</v>
      </c>
      <c r="M25" s="49">
        <f t="shared" si="7"/>
        <v>138.19999999999999</v>
      </c>
      <c r="N25" s="49">
        <f t="shared" si="7"/>
        <v>137.5</v>
      </c>
      <c r="O25" s="49">
        <f t="shared" si="7"/>
        <v>132.6</v>
      </c>
      <c r="P25" s="49">
        <f t="shared" si="7"/>
        <v>130</v>
      </c>
      <c r="Q25" s="49">
        <f t="shared" si="7"/>
        <v>125.2</v>
      </c>
      <c r="R25" s="49">
        <f t="shared" si="7"/>
        <v>115.6</v>
      </c>
      <c r="S25" s="49">
        <f t="shared" si="7"/>
        <v>107.6</v>
      </c>
      <c r="T25" s="49">
        <f t="shared" si="7"/>
        <v>107.1</v>
      </c>
      <c r="U25" s="49">
        <f t="shared" si="7"/>
        <v>106.6</v>
      </c>
      <c r="V25" s="49">
        <f t="shared" si="7"/>
        <v>100.8</v>
      </c>
      <c r="W25" s="49">
        <f t="shared" si="7"/>
        <v>100.7</v>
      </c>
      <c r="X25" s="49">
        <f t="shared" si="7"/>
        <v>100.9</v>
      </c>
      <c r="Y25" s="49">
        <f t="shared" si="7"/>
        <v>99.9</v>
      </c>
      <c r="Z25" s="49">
        <f t="shared" si="7"/>
        <v>98.6</v>
      </c>
      <c r="AA25" s="49">
        <f t="shared" si="7"/>
        <v>93.7</v>
      </c>
      <c r="AB25" s="49">
        <f t="shared" si="7"/>
        <v>101.3</v>
      </c>
      <c r="AC25" s="49">
        <f t="shared" si="7"/>
        <v>100.5</v>
      </c>
      <c r="AD25" s="49">
        <f t="shared" si="7"/>
        <v>104.5</v>
      </c>
      <c r="AE25" s="61" t="s">
        <v>77</v>
      </c>
    </row>
    <row r="26" spans="1:31" ht="18" customHeight="1">
      <c r="A26" s="48" t="s">
        <v>16</v>
      </c>
      <c r="B26" s="49"/>
      <c r="C26" s="49">
        <f t="shared" ref="C26:AD26" si="8">+C25-B25</f>
        <v>3.0999999999999943</v>
      </c>
      <c r="D26" s="49">
        <f t="shared" si="8"/>
        <v>5.3000000000000114</v>
      </c>
      <c r="E26" s="49">
        <f t="shared" si="8"/>
        <v>1.1999999999999886</v>
      </c>
      <c r="F26" s="49">
        <f t="shared" si="8"/>
        <v>0.59999999999999432</v>
      </c>
      <c r="G26" s="49">
        <f t="shared" si="8"/>
        <v>-1.2999999999999829</v>
      </c>
      <c r="H26" s="49">
        <f t="shared" si="8"/>
        <v>2.1999999999999886</v>
      </c>
      <c r="I26" s="49">
        <f t="shared" si="8"/>
        <v>0.90000000000000568</v>
      </c>
      <c r="J26" s="49">
        <f t="shared" si="8"/>
        <v>-3</v>
      </c>
      <c r="K26" s="49">
        <f t="shared" si="8"/>
        <v>-9.5999999999999943</v>
      </c>
      <c r="L26" s="49">
        <f t="shared" si="8"/>
        <v>-0.90000000000000568</v>
      </c>
      <c r="M26" s="49">
        <f t="shared" si="8"/>
        <v>3.7999999999999829</v>
      </c>
      <c r="N26" s="49">
        <f t="shared" si="8"/>
        <v>-0.69999999999998863</v>
      </c>
      <c r="O26" s="49">
        <f t="shared" si="8"/>
        <v>-4.9000000000000057</v>
      </c>
      <c r="P26" s="49">
        <f t="shared" si="8"/>
        <v>-2.5999999999999943</v>
      </c>
      <c r="Q26" s="49">
        <f t="shared" si="8"/>
        <v>-4.7999999999999972</v>
      </c>
      <c r="R26" s="49">
        <f t="shared" si="8"/>
        <v>-9.6000000000000085</v>
      </c>
      <c r="S26" s="49">
        <f t="shared" si="8"/>
        <v>-8</v>
      </c>
      <c r="T26" s="49">
        <f t="shared" si="8"/>
        <v>-0.5</v>
      </c>
      <c r="U26" s="49">
        <f t="shared" si="8"/>
        <v>-0.5</v>
      </c>
      <c r="V26" s="49">
        <f t="shared" si="8"/>
        <v>-5.7999999999999972</v>
      </c>
      <c r="W26" s="49">
        <f t="shared" si="8"/>
        <v>-9.9999999999994316E-2</v>
      </c>
      <c r="X26" s="49">
        <f t="shared" si="8"/>
        <v>0.20000000000000284</v>
      </c>
      <c r="Y26" s="49">
        <f t="shared" si="8"/>
        <v>-1</v>
      </c>
      <c r="Z26" s="49">
        <f t="shared" si="8"/>
        <v>-1.3000000000000114</v>
      </c>
      <c r="AA26" s="49">
        <f t="shared" si="8"/>
        <v>-4.8999999999999915</v>
      </c>
      <c r="AB26" s="49">
        <f t="shared" si="8"/>
        <v>7.5999999999999943</v>
      </c>
      <c r="AC26" s="49">
        <f t="shared" si="8"/>
        <v>-0.79999999999999716</v>
      </c>
      <c r="AD26" s="49">
        <f t="shared" si="8"/>
        <v>4</v>
      </c>
      <c r="AE26" s="58" t="s">
        <v>62</v>
      </c>
    </row>
    <row r="27" spans="1:31" ht="18" customHeight="1">
      <c r="A27" s="45" t="s">
        <v>17</v>
      </c>
      <c r="B27" s="62"/>
      <c r="C27" s="53">
        <f t="shared" ref="C27:AD27" si="9">(C26/B25)*100</f>
        <v>2.2810890360559188</v>
      </c>
      <c r="D27" s="53">
        <f t="shared" si="9"/>
        <v>3.8129496402877781</v>
      </c>
      <c r="E27" s="53">
        <f t="shared" si="9"/>
        <v>0.83160083160082365</v>
      </c>
      <c r="F27" s="53">
        <f t="shared" si="9"/>
        <v>0.41237113402061465</v>
      </c>
      <c r="G27" s="53">
        <f t="shared" si="9"/>
        <v>-0.88980150581792139</v>
      </c>
      <c r="H27" s="53">
        <f t="shared" si="9"/>
        <v>1.5193370165745776</v>
      </c>
      <c r="I27" s="53">
        <f t="shared" si="9"/>
        <v>0.61224489795918757</v>
      </c>
      <c r="J27" s="53">
        <f t="shared" si="9"/>
        <v>-2.028397565922921</v>
      </c>
      <c r="K27" s="53">
        <f t="shared" si="9"/>
        <v>-6.6252587991718386</v>
      </c>
      <c r="L27" s="53">
        <f t="shared" si="9"/>
        <v>-0.66518847006652304</v>
      </c>
      <c r="M27" s="53">
        <f t="shared" si="9"/>
        <v>2.8273809523809397</v>
      </c>
      <c r="N27" s="53">
        <f t="shared" si="9"/>
        <v>-0.50651230101301647</v>
      </c>
      <c r="O27" s="53">
        <f t="shared" si="9"/>
        <v>-3.5636363636363675</v>
      </c>
      <c r="P27" s="53">
        <f t="shared" si="9"/>
        <v>-1.9607843137254859</v>
      </c>
      <c r="Q27" s="53">
        <f t="shared" si="9"/>
        <v>-3.6923076923076898</v>
      </c>
      <c r="R27" s="53">
        <f t="shared" si="9"/>
        <v>-7.6677316293929776</v>
      </c>
      <c r="S27" s="53">
        <f t="shared" si="9"/>
        <v>-6.9204152249134951</v>
      </c>
      <c r="T27" s="53">
        <f t="shared" si="9"/>
        <v>-0.46468401486988847</v>
      </c>
      <c r="U27" s="53">
        <f t="shared" si="9"/>
        <v>-0.46685340802987862</v>
      </c>
      <c r="V27" s="53">
        <f t="shared" si="9"/>
        <v>-5.4409005628517795</v>
      </c>
      <c r="W27" s="53">
        <f t="shared" si="9"/>
        <v>-9.9206349206343566E-2</v>
      </c>
      <c r="X27" s="53">
        <f t="shared" si="9"/>
        <v>0.19860973187686479</v>
      </c>
      <c r="Y27" s="53">
        <f t="shared" si="9"/>
        <v>-0.99108027750247762</v>
      </c>
      <c r="Z27" s="53">
        <f t="shared" si="9"/>
        <v>-1.3013013013013126</v>
      </c>
      <c r="AA27" s="53">
        <f t="shared" si="9"/>
        <v>-4.9695740365111476</v>
      </c>
      <c r="AB27" s="53">
        <f t="shared" si="9"/>
        <v>8.1109925293489802</v>
      </c>
      <c r="AC27" s="53">
        <f t="shared" si="9"/>
        <v>-0.78973346495557462</v>
      </c>
      <c r="AD27" s="53">
        <f t="shared" si="9"/>
        <v>3.9800995024875623</v>
      </c>
      <c r="AE27" s="63" t="s">
        <v>63</v>
      </c>
    </row>
    <row r="28" spans="1:31" ht="18" customHeight="1"/>
    <row r="29" spans="1:31" ht="18" customHeight="1">
      <c r="A29" s="99" t="s">
        <v>65</v>
      </c>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row>
    <row r="30" spans="1:31" ht="18" customHeight="1">
      <c r="A30" s="2" t="s">
        <v>0</v>
      </c>
      <c r="B30" s="1" t="s">
        <v>1</v>
      </c>
      <c r="C30" s="1" t="s">
        <v>1</v>
      </c>
      <c r="D30" s="1" t="s">
        <v>1</v>
      </c>
      <c r="E30" s="1" t="s">
        <v>1</v>
      </c>
      <c r="F30" s="1" t="s">
        <v>1</v>
      </c>
      <c r="G30" s="1" t="s">
        <v>1</v>
      </c>
      <c r="H30" s="1" t="s">
        <v>1</v>
      </c>
      <c r="I30" s="1" t="s">
        <v>1</v>
      </c>
      <c r="J30" s="1" t="s">
        <v>1</v>
      </c>
      <c r="K30" s="1" t="s">
        <v>1</v>
      </c>
      <c r="L30" s="1" t="s">
        <v>1</v>
      </c>
    </row>
    <row r="31" spans="1:31" ht="18" customHeight="1">
      <c r="A31" s="64" t="s">
        <v>2</v>
      </c>
      <c r="B31" s="65"/>
      <c r="C31" s="65">
        <v>1994</v>
      </c>
      <c r="D31" s="65">
        <v>1995</v>
      </c>
      <c r="E31" s="65">
        <v>1996</v>
      </c>
      <c r="F31" s="65">
        <v>1997</v>
      </c>
      <c r="G31" s="65">
        <v>1998</v>
      </c>
      <c r="H31" s="65">
        <v>1999</v>
      </c>
      <c r="I31" s="65">
        <v>2000</v>
      </c>
      <c r="J31" s="65">
        <v>2001</v>
      </c>
      <c r="K31" s="65">
        <v>2002</v>
      </c>
      <c r="L31" s="65">
        <v>2003</v>
      </c>
      <c r="M31" s="65">
        <v>2004</v>
      </c>
      <c r="N31" s="65">
        <v>2005</v>
      </c>
      <c r="O31" s="65">
        <v>2006</v>
      </c>
      <c r="P31" s="65">
        <v>2007</v>
      </c>
      <c r="Q31" s="65">
        <v>2008</v>
      </c>
      <c r="R31" s="65">
        <v>2009</v>
      </c>
      <c r="S31" s="65">
        <v>2010</v>
      </c>
      <c r="T31" s="65">
        <v>2011</v>
      </c>
      <c r="U31" s="65">
        <v>2012</v>
      </c>
      <c r="V31" s="65">
        <v>2013</v>
      </c>
      <c r="W31" s="65">
        <v>2014</v>
      </c>
      <c r="X31" s="65">
        <v>2015</v>
      </c>
      <c r="Y31" s="65">
        <v>2016</v>
      </c>
      <c r="Z31" s="65">
        <v>2017</v>
      </c>
      <c r="AA31" s="65">
        <v>2018</v>
      </c>
      <c r="AB31" s="65">
        <v>2019</v>
      </c>
      <c r="AC31" s="65">
        <v>2020</v>
      </c>
      <c r="AD31" s="65">
        <v>2021</v>
      </c>
      <c r="AE31" s="66" t="s">
        <v>49</v>
      </c>
    </row>
    <row r="32" spans="1:31" ht="18" customHeight="1">
      <c r="A32" s="48" t="s">
        <v>3</v>
      </c>
      <c r="B32" s="49"/>
      <c r="C32" s="67">
        <f t="shared" ref="C32:AD32" si="10">((C7-B18)/B18)*100</f>
        <v>0.47878069692650549</v>
      </c>
      <c r="D32" s="67">
        <f t="shared" si="10"/>
        <v>-0.15127314244178466</v>
      </c>
      <c r="E32" s="67">
        <f t="shared" si="10"/>
        <v>0.82948719245082048</v>
      </c>
      <c r="F32" s="67">
        <f t="shared" si="10"/>
        <v>-0.72368179449877423</v>
      </c>
      <c r="G32" s="67">
        <f t="shared" si="10"/>
        <v>-7.3301195084944745E-2</v>
      </c>
      <c r="H32" s="67">
        <f t="shared" si="10"/>
        <v>0.45540013642546867</v>
      </c>
      <c r="I32" s="68">
        <f t="shared" si="10"/>
        <v>0.3850446534707328</v>
      </c>
      <c r="J32" s="68">
        <f t="shared" si="10"/>
        <v>0.64595550768084298</v>
      </c>
      <c r="K32" s="68">
        <f t="shared" si="10"/>
        <v>-1.6246879183807634</v>
      </c>
      <c r="L32" s="68">
        <f t="shared" si="10"/>
        <v>-1.0726524446234391</v>
      </c>
      <c r="M32" s="68">
        <f t="shared" si="10"/>
        <v>-0.19638766774051353</v>
      </c>
      <c r="N32" s="68">
        <f t="shared" si="10"/>
        <v>0.27972624653781869</v>
      </c>
      <c r="O32" s="68">
        <f t="shared" si="10"/>
        <v>-0.46956332793537048</v>
      </c>
      <c r="P32" s="68">
        <f t="shared" si="10"/>
        <v>0.11230094950982548</v>
      </c>
      <c r="Q32" s="68">
        <f t="shared" si="10"/>
        <v>0.14876402082505971</v>
      </c>
      <c r="R32" s="68">
        <f t="shared" si="10"/>
        <v>-0.54931176804698767</v>
      </c>
      <c r="S32" s="68">
        <f t="shared" si="10"/>
        <v>-0.56088468415594228</v>
      </c>
      <c r="T32" s="68">
        <f t="shared" si="10"/>
        <v>1.439050327489946E-2</v>
      </c>
      <c r="U32" s="68">
        <f t="shared" si="10"/>
        <v>0.28537201120968408</v>
      </c>
      <c r="V32" s="68">
        <f t="shared" si="10"/>
        <v>-0.87905548787960575</v>
      </c>
      <c r="W32" s="68">
        <f t="shared" si="10"/>
        <v>-0.62922678875003513</v>
      </c>
      <c r="X32" s="68">
        <f t="shared" si="10"/>
        <v>0.39227075610893541</v>
      </c>
      <c r="Y32" s="68">
        <f t="shared" si="10"/>
        <v>-0.29803710966189889</v>
      </c>
      <c r="Z32" s="68">
        <f t="shared" si="10"/>
        <v>0.12047861920704574</v>
      </c>
      <c r="AA32" s="68">
        <f t="shared" si="10"/>
        <v>-0.29475193639281017</v>
      </c>
      <c r="AB32" s="68">
        <f t="shared" si="10"/>
        <v>-2.4861358131956564E-2</v>
      </c>
      <c r="AC32" s="68">
        <f t="shared" si="10"/>
        <v>0.58708414872797876</v>
      </c>
      <c r="AD32" s="68">
        <f t="shared" si="10"/>
        <v>0.81967213114755266</v>
      </c>
      <c r="AE32" s="50" t="s">
        <v>50</v>
      </c>
    </row>
    <row r="33" spans="1:31" ht="18" customHeight="1">
      <c r="A33" s="48" t="s">
        <v>4</v>
      </c>
      <c r="B33" s="49"/>
      <c r="C33" s="67">
        <f t="shared" ref="C33:AD42" si="11">((C8-C7)/C7)*100</f>
        <v>0.4949901905616701</v>
      </c>
      <c r="D33" s="67">
        <f t="shared" si="11"/>
        <v>0.27874547514840847</v>
      </c>
      <c r="E33" s="67">
        <f t="shared" si="11"/>
        <v>0.15045393618791447</v>
      </c>
      <c r="F33" s="67">
        <f t="shared" si="11"/>
        <v>0.70822195810423416</v>
      </c>
      <c r="G33" s="67">
        <f t="shared" si="11"/>
        <v>-0.21868799605082889</v>
      </c>
      <c r="H33" s="67">
        <f t="shared" si="11"/>
        <v>-9.9554423434616818E-2</v>
      </c>
      <c r="I33" s="68">
        <f t="shared" si="11"/>
        <v>-0.4065870578663246</v>
      </c>
      <c r="J33" s="68">
        <f t="shared" si="11"/>
        <v>-0.16165014188573124</v>
      </c>
      <c r="K33" s="68">
        <f t="shared" si="11"/>
        <v>-0.81193046110234179</v>
      </c>
      <c r="L33" s="68">
        <f t="shared" si="11"/>
        <v>0.33154675400362654</v>
      </c>
      <c r="M33" s="68">
        <f t="shared" si="11"/>
        <v>0.42392708492553827</v>
      </c>
      <c r="N33" s="68">
        <f t="shared" si="11"/>
        <v>0.15622155805969071</v>
      </c>
      <c r="O33" s="68">
        <f t="shared" si="11"/>
        <v>-0.76233093830027765</v>
      </c>
      <c r="P33" s="68">
        <f t="shared" si="11"/>
        <v>0.10708820090187406</v>
      </c>
      <c r="Q33" s="68">
        <f t="shared" si="11"/>
        <v>-0.51153554867093953</v>
      </c>
      <c r="R33" s="68">
        <f t="shared" si="11"/>
        <v>-1.00408792866296</v>
      </c>
      <c r="S33" s="68">
        <f t="shared" si="11"/>
        <v>-0.58582544363888822</v>
      </c>
      <c r="T33" s="68">
        <f t="shared" si="11"/>
        <v>-8.5291655189721788E-2</v>
      </c>
      <c r="U33" s="68">
        <f t="shared" si="11"/>
        <v>-0.50063808992851955</v>
      </c>
      <c r="V33" s="68">
        <f t="shared" si="11"/>
        <v>-0.82348548287528056</v>
      </c>
      <c r="W33" s="68">
        <f t="shared" si="11"/>
        <v>-0.85467487576422529</v>
      </c>
      <c r="X33" s="68">
        <f t="shared" si="11"/>
        <v>0.34146804609732756</v>
      </c>
      <c r="Y33" s="68">
        <f t="shared" si="11"/>
        <v>-0.38450504120980034</v>
      </c>
      <c r="Z33" s="68">
        <f t="shared" si="11"/>
        <v>3.9490262233045054E-2</v>
      </c>
      <c r="AA33" s="68">
        <f t="shared" si="11"/>
        <v>-0.13404806891982307</v>
      </c>
      <c r="AB33" s="68">
        <f t="shared" si="11"/>
        <v>0.62893081761005687</v>
      </c>
      <c r="AC33" s="68">
        <f t="shared" si="11"/>
        <v>0</v>
      </c>
      <c r="AD33" s="68">
        <f t="shared" si="11"/>
        <v>0.81300813008129791</v>
      </c>
      <c r="AE33" s="50" t="s">
        <v>51</v>
      </c>
    </row>
    <row r="34" spans="1:31" ht="18" customHeight="1">
      <c r="A34" s="48" t="s">
        <v>5</v>
      </c>
      <c r="B34" s="49"/>
      <c r="C34" s="67">
        <f t="shared" si="11"/>
        <v>0.40845859656165218</v>
      </c>
      <c r="D34" s="67">
        <f t="shared" si="11"/>
        <v>0.63768347313320795</v>
      </c>
      <c r="E34" s="67">
        <f t="shared" si="11"/>
        <v>-0.12584401387184069</v>
      </c>
      <c r="F34" s="67">
        <f t="shared" si="11"/>
        <v>-2.5479129223608727</v>
      </c>
      <c r="G34" s="67">
        <f t="shared" si="11"/>
        <v>0.83697296188961556</v>
      </c>
      <c r="H34" s="67">
        <f t="shared" si="11"/>
        <v>-6.5742304467302864E-2</v>
      </c>
      <c r="I34" s="68">
        <f t="shared" si="11"/>
        <v>-0.26360088012911953</v>
      </c>
      <c r="J34" s="68">
        <f t="shared" si="11"/>
        <v>0.4259714933833727</v>
      </c>
      <c r="K34" s="68">
        <f t="shared" si="11"/>
        <v>-0.1924432938003782</v>
      </c>
      <c r="L34" s="68">
        <f t="shared" si="11"/>
        <v>6.2546705425234293E-3</v>
      </c>
      <c r="M34" s="68">
        <f t="shared" si="11"/>
        <v>0.78411133068330452</v>
      </c>
      <c r="N34" s="68">
        <f t="shared" si="11"/>
        <v>-1.1338003724704344</v>
      </c>
      <c r="O34" s="68">
        <f t="shared" si="11"/>
        <v>0.33840699457136736</v>
      </c>
      <c r="P34" s="68">
        <f t="shared" si="11"/>
        <v>-0.34048796791765329</v>
      </c>
      <c r="Q34" s="68">
        <f t="shared" si="11"/>
        <v>-0.29916084828380624</v>
      </c>
      <c r="R34" s="68">
        <f t="shared" si="11"/>
        <v>-0.23539534972575957</v>
      </c>
      <c r="S34" s="68">
        <f t="shared" si="11"/>
        <v>-0.51755028846384099</v>
      </c>
      <c r="T34" s="68">
        <f t="shared" si="11"/>
        <v>3.4733576898947058E-2</v>
      </c>
      <c r="U34" s="68">
        <f t="shared" si="11"/>
        <v>-0.18001345440076996</v>
      </c>
      <c r="V34" s="68">
        <f t="shared" si="11"/>
        <v>-0.90672253882711518</v>
      </c>
      <c r="W34" s="68">
        <f t="shared" si="11"/>
        <v>-0.13005926783946564</v>
      </c>
      <c r="X34" s="68">
        <f t="shared" si="11"/>
        <v>0.53840468684431064</v>
      </c>
      <c r="Y34" s="68">
        <f t="shared" si="11"/>
        <v>4.0931545080668666E-2</v>
      </c>
      <c r="Z34" s="68">
        <f t="shared" si="11"/>
        <v>0.12624372300577463</v>
      </c>
      <c r="AA34" s="68">
        <f t="shared" si="11"/>
        <v>-1.1880379870494868</v>
      </c>
      <c r="AB34" s="68">
        <f t="shared" si="11"/>
        <v>0.83333333333333037</v>
      </c>
      <c r="AC34" s="68">
        <f t="shared" si="11"/>
        <v>0.19455252918288216</v>
      </c>
      <c r="AD34" s="68">
        <f t="shared" si="11"/>
        <v>1.4112903225806364</v>
      </c>
      <c r="AE34" s="50" t="s">
        <v>52</v>
      </c>
    </row>
    <row r="35" spans="1:31" ht="18" customHeight="1">
      <c r="A35" s="48" t="s">
        <v>6</v>
      </c>
      <c r="B35" s="49"/>
      <c r="C35" s="67">
        <f t="shared" si="11"/>
        <v>-1.2336639975444859</v>
      </c>
      <c r="D35" s="67">
        <f t="shared" si="11"/>
        <v>0.57284064696129311</v>
      </c>
      <c r="E35" s="67">
        <f t="shared" si="11"/>
        <v>0.42696526459311535</v>
      </c>
      <c r="F35" s="67">
        <f t="shared" si="11"/>
        <v>1.5633190059662623</v>
      </c>
      <c r="G35" s="67">
        <f t="shared" si="11"/>
        <v>0.28782055752594937</v>
      </c>
      <c r="H35" s="67">
        <f t="shared" si="11"/>
        <v>-0.25880176832933799</v>
      </c>
      <c r="I35" s="68">
        <f t="shared" si="11"/>
        <v>-0.78599183393050687</v>
      </c>
      <c r="J35" s="68">
        <f t="shared" si="11"/>
        <v>0.61978956281121256</v>
      </c>
      <c r="K35" s="68">
        <f t="shared" si="11"/>
        <v>-0.56353560732799357</v>
      </c>
      <c r="L35" s="68">
        <f t="shared" si="11"/>
        <v>-0.54006306958494332</v>
      </c>
      <c r="M35" s="68">
        <f t="shared" si="11"/>
        <v>1.0275333200140104</v>
      </c>
      <c r="N35" s="68">
        <f t="shared" si="11"/>
        <v>-7.7375030237623502E-2</v>
      </c>
      <c r="O35" s="68">
        <f t="shared" si="11"/>
        <v>-3.2153081462140409E-2</v>
      </c>
      <c r="P35" s="68">
        <f t="shared" si="11"/>
        <v>-0.17670288365297804</v>
      </c>
      <c r="Q35" s="68">
        <f t="shared" si="11"/>
        <v>-0.75233405322335623</v>
      </c>
      <c r="R35" s="68">
        <f t="shared" si="11"/>
        <v>-0.82671044550188033</v>
      </c>
      <c r="S35" s="68">
        <f t="shared" si="11"/>
        <v>-0.38530148206758541</v>
      </c>
      <c r="T35" s="68">
        <f t="shared" si="11"/>
        <v>0.41564729205908074</v>
      </c>
      <c r="U35" s="68">
        <f t="shared" si="11"/>
        <v>-0.5117227018950119</v>
      </c>
      <c r="V35" s="68">
        <f t="shared" si="11"/>
        <v>-0.56563684395276004</v>
      </c>
      <c r="W35" s="68">
        <f t="shared" si="11"/>
        <v>0.70591415060622653</v>
      </c>
      <c r="X35" s="68">
        <f t="shared" si="11"/>
        <v>7.1637624355947616E-2</v>
      </c>
      <c r="Y35" s="68">
        <f t="shared" si="11"/>
        <v>-0.55426414426820425</v>
      </c>
      <c r="Z35" s="68">
        <f t="shared" si="11"/>
        <v>5.6673848338181766E-2</v>
      </c>
      <c r="AA35" s="68">
        <f t="shared" si="11"/>
        <v>-4.2298783510604183</v>
      </c>
      <c r="AB35" s="68">
        <f t="shared" si="11"/>
        <v>1.446280991735543</v>
      </c>
      <c r="AC35" s="68">
        <f t="shared" si="11"/>
        <v>0</v>
      </c>
      <c r="AD35" s="68">
        <f t="shared" si="11"/>
        <v>0.89463220675944899</v>
      </c>
      <c r="AE35" s="50" t="s">
        <v>53</v>
      </c>
    </row>
    <row r="36" spans="1:31" ht="18" customHeight="1">
      <c r="A36" s="48" t="s">
        <v>7</v>
      </c>
      <c r="B36" s="49"/>
      <c r="C36" s="67">
        <f t="shared" si="11"/>
        <v>0.35281659189903547</v>
      </c>
      <c r="D36" s="67">
        <f t="shared" si="11"/>
        <v>0.12193150534032172</v>
      </c>
      <c r="E36" s="67">
        <f t="shared" si="11"/>
        <v>0.13906955141231145</v>
      </c>
      <c r="F36" s="67">
        <f t="shared" si="11"/>
        <v>0.62253180269878605</v>
      </c>
      <c r="G36" s="67">
        <f t="shared" si="11"/>
        <v>-0.5444342201972513</v>
      </c>
      <c r="H36" s="67">
        <f t="shared" si="11"/>
        <v>0.75772556011383518</v>
      </c>
      <c r="I36" s="68">
        <f t="shared" si="11"/>
        <v>-0.14660477310569683</v>
      </c>
      <c r="J36" s="68">
        <f t="shared" si="11"/>
        <v>-0.31516851755429753</v>
      </c>
      <c r="K36" s="68">
        <f t="shared" si="11"/>
        <v>-0.7175213924368391</v>
      </c>
      <c r="L36" s="68">
        <f t="shared" si="11"/>
        <v>-0.25700851552281168</v>
      </c>
      <c r="M36" s="68">
        <f t="shared" si="11"/>
        <v>0.25691879247745009</v>
      </c>
      <c r="N36" s="68">
        <f t="shared" si="11"/>
        <v>0.29810717158035999</v>
      </c>
      <c r="O36" s="68">
        <f t="shared" si="11"/>
        <v>0.2197930851177918</v>
      </c>
      <c r="P36" s="68">
        <f t="shared" si="11"/>
        <v>-0.14963220948032457</v>
      </c>
      <c r="Q36" s="68">
        <f t="shared" si="11"/>
        <v>-0.30566444810087934</v>
      </c>
      <c r="R36" s="68">
        <f t="shared" si="11"/>
        <v>-0.70268083296644746</v>
      </c>
      <c r="S36" s="68">
        <f t="shared" si="11"/>
        <v>-0.61167463962609436</v>
      </c>
      <c r="T36" s="68">
        <f t="shared" si="11"/>
        <v>8.0090924971678773E-2</v>
      </c>
      <c r="U36" s="68">
        <f t="shared" si="11"/>
        <v>-0.11261635533980369</v>
      </c>
      <c r="V36" s="68">
        <f t="shared" si="11"/>
        <v>-0.35673819480782798</v>
      </c>
      <c r="W36" s="68">
        <f t="shared" si="11"/>
        <v>0.45204735018116021</v>
      </c>
      <c r="X36" s="68">
        <f t="shared" si="11"/>
        <v>-0.49729100732028086</v>
      </c>
      <c r="Y36" s="68">
        <f t="shared" si="11"/>
        <v>-0.23251301393909835</v>
      </c>
      <c r="Z36" s="68">
        <f t="shared" si="11"/>
        <v>-0.37888913498074611</v>
      </c>
      <c r="AA36" s="68">
        <f t="shared" si="11"/>
        <v>-0.95474864797243952</v>
      </c>
      <c r="AB36" s="68">
        <f t="shared" si="11"/>
        <v>0.91649694501017465</v>
      </c>
      <c r="AC36" s="68">
        <f t="shared" si="11"/>
        <v>0.2912621359223273</v>
      </c>
      <c r="AD36" s="68">
        <f t="shared" si="11"/>
        <v>0.59113300492610277</v>
      </c>
      <c r="AE36" s="50" t="s">
        <v>54</v>
      </c>
    </row>
    <row r="37" spans="1:31" ht="18" customHeight="1">
      <c r="A37" s="48" t="s">
        <v>8</v>
      </c>
      <c r="B37" s="49"/>
      <c r="C37" s="67">
        <f t="shared" si="11"/>
        <v>5.2538797026321533E-2</v>
      </c>
      <c r="D37" s="67">
        <f t="shared" si="11"/>
        <v>0.13315430837427952</v>
      </c>
      <c r="E37" s="67">
        <f t="shared" si="11"/>
        <v>0.36857492628465716</v>
      </c>
      <c r="F37" s="67">
        <f t="shared" si="11"/>
        <v>1.0036532299341279</v>
      </c>
      <c r="G37" s="67">
        <f t="shared" si="11"/>
        <v>-0.42456812277424155</v>
      </c>
      <c r="H37" s="67">
        <f t="shared" si="11"/>
        <v>7.4945557271422186E-2</v>
      </c>
      <c r="I37" s="68">
        <f t="shared" si="11"/>
        <v>-0.2823902196265195</v>
      </c>
      <c r="J37" s="68">
        <f t="shared" si="11"/>
        <v>-7.2740781238358407E-2</v>
      </c>
      <c r="K37" s="68">
        <f t="shared" si="11"/>
        <v>-0.46828802889807691</v>
      </c>
      <c r="L37" s="68">
        <f t="shared" si="11"/>
        <v>0.3410138747978157</v>
      </c>
      <c r="M37" s="68">
        <f t="shared" si="11"/>
        <v>5.3568046525960318E-2</v>
      </c>
      <c r="N37" s="68">
        <f t="shared" si="11"/>
        <v>0.92709765378237563</v>
      </c>
      <c r="O37" s="68">
        <f t="shared" si="11"/>
        <v>1.4475500266799928E-2</v>
      </c>
      <c r="P37" s="68">
        <f t="shared" si="11"/>
        <v>-0.42101348557792251</v>
      </c>
      <c r="Q37" s="68">
        <f t="shared" si="11"/>
        <v>-0.79361694219884793</v>
      </c>
      <c r="R37" s="68">
        <f t="shared" si="11"/>
        <v>-0.17860996321439065</v>
      </c>
      <c r="S37" s="68">
        <f t="shared" si="11"/>
        <v>-0.86441033942238954</v>
      </c>
      <c r="T37" s="68">
        <f t="shared" si="11"/>
        <v>0.29303159712248139</v>
      </c>
      <c r="U37" s="68">
        <f t="shared" si="11"/>
        <v>7.5308824993698287E-2</v>
      </c>
      <c r="V37" s="68">
        <f t="shared" si="11"/>
        <v>-0.5429151168279398</v>
      </c>
      <c r="W37" s="68">
        <f t="shared" si="11"/>
        <v>0.21480502139499541</v>
      </c>
      <c r="X37" s="68">
        <f t="shared" si="11"/>
        <v>-0.49313505957331677</v>
      </c>
      <c r="Y37" s="68">
        <f t="shared" si="11"/>
        <v>6.722013099422446E-4</v>
      </c>
      <c r="Z37" s="68">
        <f t="shared" si="11"/>
        <v>-0.27456305669079301</v>
      </c>
      <c r="AA37" s="68">
        <f t="shared" si="11"/>
        <v>9.4248703199421108E-2</v>
      </c>
      <c r="AB37" s="68">
        <f t="shared" si="11"/>
        <v>-0.1009081735620528</v>
      </c>
      <c r="AC37" s="68">
        <f t="shared" si="11"/>
        <v>0.58083252662149909</v>
      </c>
      <c r="AD37" s="68">
        <f t="shared" si="11"/>
        <v>0.58765915768854904</v>
      </c>
      <c r="AE37" s="50" t="s">
        <v>55</v>
      </c>
    </row>
    <row r="38" spans="1:31" ht="18" customHeight="1">
      <c r="A38" s="48" t="s">
        <v>9</v>
      </c>
      <c r="B38" s="49"/>
      <c r="C38" s="67">
        <f t="shared" si="11"/>
        <v>0.45318678473725116</v>
      </c>
      <c r="D38" s="67">
        <f t="shared" si="11"/>
        <v>1.1598414519343585</v>
      </c>
      <c r="E38" s="67">
        <f t="shared" si="11"/>
        <v>0.89608267266486319</v>
      </c>
      <c r="F38" s="67">
        <f t="shared" si="11"/>
        <v>0.21330391081962707</v>
      </c>
      <c r="G38" s="67">
        <f t="shared" si="11"/>
        <v>-0.5937407815045056</v>
      </c>
      <c r="H38" s="67">
        <f t="shared" si="11"/>
        <v>0.69930031766203127</v>
      </c>
      <c r="I38" s="68">
        <f t="shared" si="11"/>
        <v>0.86385419354070636</v>
      </c>
      <c r="J38" s="68">
        <f t="shared" si="11"/>
        <v>-1.3774660559190057</v>
      </c>
      <c r="K38" s="68">
        <f t="shared" si="11"/>
        <v>-0.79006103611483702</v>
      </c>
      <c r="L38" s="68">
        <f t="shared" si="11"/>
        <v>-0.6895938932636706</v>
      </c>
      <c r="M38" s="68">
        <f t="shared" si="11"/>
        <v>-2.269418175703727E-2</v>
      </c>
      <c r="N38" s="68">
        <f t="shared" si="11"/>
        <v>0.42789139221783223</v>
      </c>
      <c r="O38" s="68">
        <f t="shared" si="11"/>
        <v>-0.69640963327006988</v>
      </c>
      <c r="P38" s="68">
        <f t="shared" si="11"/>
        <v>0.51141502478596723</v>
      </c>
      <c r="Q38" s="68">
        <f t="shared" si="11"/>
        <v>-0.35930205781154534</v>
      </c>
      <c r="R38" s="68">
        <f t="shared" si="11"/>
        <v>-0.68201841598571677</v>
      </c>
      <c r="S38" s="68">
        <f t="shared" si="11"/>
        <v>0.28263088294709288</v>
      </c>
      <c r="T38" s="68">
        <f t="shared" si="11"/>
        <v>-0.42613818563033717</v>
      </c>
      <c r="U38" s="68">
        <f t="shared" si="11"/>
        <v>1.5583982866673083</v>
      </c>
      <c r="V38" s="68">
        <f t="shared" si="11"/>
        <v>-0.40650177287774009</v>
      </c>
      <c r="W38" s="68">
        <f t="shared" si="11"/>
        <v>-5.5912866985284172E-2</v>
      </c>
      <c r="X38" s="68">
        <f t="shared" si="11"/>
        <v>-0.24369091982145127</v>
      </c>
      <c r="Y38" s="68">
        <f t="shared" si="11"/>
        <v>0.72047806124978075</v>
      </c>
      <c r="Z38" s="68">
        <f t="shared" si="11"/>
        <v>-0.2653944057641896</v>
      </c>
      <c r="AA38" s="68">
        <f t="shared" si="11"/>
        <v>0.65669714601451634</v>
      </c>
      <c r="AB38" s="68">
        <f t="shared" si="11"/>
        <v>1.1111111111111054</v>
      </c>
      <c r="AC38" s="68">
        <f t="shared" si="11"/>
        <v>-0.28873917228105039</v>
      </c>
      <c r="AD38" s="68">
        <f t="shared" si="11"/>
        <v>0.38948393378772295</v>
      </c>
      <c r="AE38" s="50" t="s">
        <v>56</v>
      </c>
    </row>
    <row r="39" spans="1:31" ht="18" customHeight="1">
      <c r="A39" s="48" t="s">
        <v>10</v>
      </c>
      <c r="B39" s="49"/>
      <c r="C39" s="67">
        <f t="shared" si="11"/>
        <v>0.35551796841611422</v>
      </c>
      <c r="D39" s="67">
        <f t="shared" si="11"/>
        <v>0.46070270327604512</v>
      </c>
      <c r="E39" s="67">
        <f t="shared" si="11"/>
        <v>-1.3271757902387911</v>
      </c>
      <c r="F39" s="67">
        <f t="shared" si="11"/>
        <v>-0.1764614425081848</v>
      </c>
      <c r="G39" s="67">
        <f t="shared" si="11"/>
        <v>4.1043616044232338E-2</v>
      </c>
      <c r="H39" s="67">
        <f t="shared" si="11"/>
        <v>-0.14943694853957235</v>
      </c>
      <c r="I39" s="68">
        <f t="shared" si="11"/>
        <v>0.36835456737047767</v>
      </c>
      <c r="J39" s="68">
        <f t="shared" si="11"/>
        <v>-0.25340865071742008</v>
      </c>
      <c r="K39" s="68">
        <f t="shared" si="11"/>
        <v>-0.74596674625911052</v>
      </c>
      <c r="L39" s="68">
        <f t="shared" si="11"/>
        <v>0.36497204151603063</v>
      </c>
      <c r="M39" s="68">
        <f t="shared" si="11"/>
        <v>0.18449270053394201</v>
      </c>
      <c r="N39" s="68">
        <f t="shared" si="11"/>
        <v>-0.67403362006012524</v>
      </c>
      <c r="O39" s="68">
        <f t="shared" si="11"/>
        <v>-0.17936260430891118</v>
      </c>
      <c r="P39" s="68">
        <f t="shared" si="11"/>
        <v>4.1094774207258614E-2</v>
      </c>
      <c r="Q39" s="68">
        <f t="shared" si="11"/>
        <v>-0.31990588172274881</v>
      </c>
      <c r="R39" s="68">
        <f t="shared" si="11"/>
        <v>-0.82106632289321457</v>
      </c>
      <c r="S39" s="68">
        <f t="shared" si="11"/>
        <v>-0.95186452239505293</v>
      </c>
      <c r="T39" s="68">
        <f t="shared" si="11"/>
        <v>1.4482261232333791E-2</v>
      </c>
      <c r="U39" s="68">
        <f t="shared" si="11"/>
        <v>5.2251124465364451E-2</v>
      </c>
      <c r="V39" s="68">
        <f t="shared" si="11"/>
        <v>-0.55100286013975353</v>
      </c>
      <c r="W39" s="68">
        <f t="shared" si="11"/>
        <v>0.21174258105175159</v>
      </c>
      <c r="X39" s="68">
        <f t="shared" si="11"/>
        <v>-0.40251395840738369</v>
      </c>
      <c r="Y39" s="68">
        <f t="shared" si="11"/>
        <v>-0.16974946059455492</v>
      </c>
      <c r="Z39" s="68">
        <f t="shared" si="11"/>
        <v>-0.18370024117897885</v>
      </c>
      <c r="AA39" s="68">
        <f t="shared" si="11"/>
        <v>0.39772758277618181</v>
      </c>
      <c r="AB39" s="68">
        <f t="shared" si="11"/>
        <v>0.39960039960040533</v>
      </c>
      <c r="AC39" s="68">
        <f t="shared" si="11"/>
        <v>0.2895752895753006</v>
      </c>
      <c r="AD39" s="68">
        <f t="shared" si="11"/>
        <v>0.77594568380214501</v>
      </c>
      <c r="AE39" s="50" t="s">
        <v>57</v>
      </c>
    </row>
    <row r="40" spans="1:31" ht="18" customHeight="1">
      <c r="A40" s="48" t="s">
        <v>11</v>
      </c>
      <c r="B40" s="49"/>
      <c r="C40" s="67">
        <f t="shared" si="11"/>
        <v>-0.10256500317535747</v>
      </c>
      <c r="D40" s="67">
        <f t="shared" si="11"/>
        <v>0.49302712414357214</v>
      </c>
      <c r="E40" s="67">
        <f t="shared" si="11"/>
        <v>-0.60973832998362798</v>
      </c>
      <c r="F40" s="67">
        <f t="shared" si="11"/>
        <v>0.25778729619527246</v>
      </c>
      <c r="G40" s="67">
        <f t="shared" si="11"/>
        <v>-0.36802682555006894</v>
      </c>
      <c r="H40" s="67">
        <f t="shared" si="11"/>
        <v>-5.3473451007184078E-2</v>
      </c>
      <c r="I40" s="68">
        <f t="shared" si="11"/>
        <v>-0.23512945547748773</v>
      </c>
      <c r="J40" s="68">
        <f t="shared" si="11"/>
        <v>-0.58087702056889101</v>
      </c>
      <c r="K40" s="68">
        <f t="shared" si="11"/>
        <v>7.9773347749657511E-2</v>
      </c>
      <c r="L40" s="68">
        <f t="shared" si="11"/>
        <v>0.21879082812162301</v>
      </c>
      <c r="M40" s="68">
        <f t="shared" si="11"/>
        <v>0.12388977229927825</v>
      </c>
      <c r="N40" s="68">
        <f t="shared" si="11"/>
        <v>-0.20813072913936156</v>
      </c>
      <c r="O40" s="68">
        <f t="shared" si="11"/>
        <v>-0.27827150581268456</v>
      </c>
      <c r="P40" s="68">
        <f t="shared" si="11"/>
        <v>-0.43322446321307356</v>
      </c>
      <c r="Q40" s="68">
        <f t="shared" si="11"/>
        <v>-0.32634195654997389</v>
      </c>
      <c r="R40" s="68">
        <f t="shared" si="11"/>
        <v>-1.2465451830134804</v>
      </c>
      <c r="S40" s="68">
        <f t="shared" si="11"/>
        <v>-0.93523546229631904</v>
      </c>
      <c r="T40" s="68">
        <f t="shared" si="11"/>
        <v>-0.42556498406433951</v>
      </c>
      <c r="U40" s="68">
        <f t="shared" si="11"/>
        <v>9.3318916498291951E-2</v>
      </c>
      <c r="V40" s="68">
        <f t="shared" si="11"/>
        <v>-0.25799163233586464</v>
      </c>
      <c r="W40" s="68">
        <f t="shared" si="11"/>
        <v>-0.16424583826448222</v>
      </c>
      <c r="X40" s="68">
        <f t="shared" si="11"/>
        <v>-0.317980499924303</v>
      </c>
      <c r="Y40" s="68">
        <f t="shared" si="11"/>
        <v>9.2006680633803881E-3</v>
      </c>
      <c r="Z40" s="68">
        <f t="shared" si="11"/>
        <v>-0.34998460310008761</v>
      </c>
      <c r="AA40" s="68">
        <f t="shared" si="11"/>
        <v>0.85648506756001441</v>
      </c>
      <c r="AB40" s="68">
        <f t="shared" si="11"/>
        <v>0.89552238805970708</v>
      </c>
      <c r="AC40" s="68">
        <f t="shared" si="11"/>
        <v>0.192492781520682</v>
      </c>
      <c r="AD40" s="68">
        <f t="shared" si="11"/>
        <v>0.48123195380173239</v>
      </c>
      <c r="AE40" s="50" t="s">
        <v>58</v>
      </c>
    </row>
    <row r="41" spans="1:31" ht="18" customHeight="1">
      <c r="A41" s="48" t="s">
        <v>12</v>
      </c>
      <c r="B41" s="49"/>
      <c r="C41" s="67">
        <f t="shared" si="11"/>
        <v>0.65777718827001364</v>
      </c>
      <c r="D41" s="67">
        <f t="shared" si="11"/>
        <v>-0.85505801547757465</v>
      </c>
      <c r="E41" s="67">
        <f t="shared" si="11"/>
        <v>0.394518302281958</v>
      </c>
      <c r="F41" s="67">
        <f t="shared" si="11"/>
        <v>0.21133370713822142</v>
      </c>
      <c r="G41" s="67">
        <f t="shared" si="11"/>
        <v>-1.058769505484203</v>
      </c>
      <c r="H41" s="67">
        <f t="shared" si="11"/>
        <v>1.2770390679804713</v>
      </c>
      <c r="I41" s="68">
        <f t="shared" si="11"/>
        <v>0.40055212680495733</v>
      </c>
      <c r="J41" s="68">
        <f t="shared" si="11"/>
        <v>-1.4707418346282892</v>
      </c>
      <c r="K41" s="68">
        <f t="shared" si="11"/>
        <v>0.71710077076266465</v>
      </c>
      <c r="L41" s="68">
        <f t="shared" si="11"/>
        <v>9.1560294891812152E-2</v>
      </c>
      <c r="M41" s="68">
        <f t="shared" si="11"/>
        <v>-0.34720274532459167</v>
      </c>
      <c r="N41" s="68">
        <f t="shared" si="11"/>
        <v>-0.72121084602685948</v>
      </c>
      <c r="O41" s="68">
        <f t="shared" si="11"/>
        <v>-0.98887758710195783</v>
      </c>
      <c r="P41" s="68">
        <f t="shared" si="11"/>
        <v>0.47386986263396219</v>
      </c>
      <c r="Q41" s="68">
        <f t="shared" si="11"/>
        <v>-0.2413303976178921</v>
      </c>
      <c r="R41" s="68">
        <f t="shared" si="11"/>
        <v>-1.12557785157018</v>
      </c>
      <c r="S41" s="68">
        <f t="shared" si="11"/>
        <v>-0.42560192007872111</v>
      </c>
      <c r="T41" s="68">
        <f t="shared" si="11"/>
        <v>0.34393876878592605</v>
      </c>
      <c r="U41" s="68">
        <f t="shared" si="11"/>
        <v>-0.20318142226057964</v>
      </c>
      <c r="V41" s="52">
        <f t="shared" si="11"/>
        <v>0.24159451760229697</v>
      </c>
      <c r="W41" s="68">
        <f t="shared" si="11"/>
        <v>0.27590957428884727</v>
      </c>
      <c r="X41" s="68">
        <f t="shared" si="11"/>
        <v>-0.32847915227390501</v>
      </c>
      <c r="Y41" s="68">
        <f t="shared" si="11"/>
        <v>8.8875111302236989E-3</v>
      </c>
      <c r="Z41" s="68">
        <f t="shared" si="11"/>
        <v>-0.66145485772595503</v>
      </c>
      <c r="AA41" s="68">
        <f t="shared" si="11"/>
        <v>1.1653382834425627</v>
      </c>
      <c r="AB41" s="68">
        <f t="shared" si="11"/>
        <v>0.29585798816567765</v>
      </c>
      <c r="AC41" s="68">
        <f t="shared" si="11"/>
        <v>-7.5888568683957658</v>
      </c>
      <c r="AD41" s="68">
        <f t="shared" si="11"/>
        <v>0.47892720306513409</v>
      </c>
      <c r="AE41" s="50" t="s">
        <v>59</v>
      </c>
    </row>
    <row r="42" spans="1:31" ht="18" customHeight="1">
      <c r="A42" s="48" t="s">
        <v>13</v>
      </c>
      <c r="B42" s="49"/>
      <c r="C42" s="67">
        <f t="shared" si="11"/>
        <v>0.20164118796037905</v>
      </c>
      <c r="D42" s="67">
        <f t="shared" si="11"/>
        <v>-0.19681201030400988</v>
      </c>
      <c r="E42" s="67">
        <f t="shared" si="11"/>
        <v>-0.17464848945757055</v>
      </c>
      <c r="F42" s="67">
        <f t="shared" ref="F42:AD43" si="12">((F17-F16)/F16)*100</f>
        <v>-1.396061333040912E-2</v>
      </c>
      <c r="G42" s="67">
        <f t="shared" si="12"/>
        <v>0.14330414697896895</v>
      </c>
      <c r="H42" s="67">
        <f t="shared" si="12"/>
        <v>0.28149714632430783</v>
      </c>
      <c r="I42" s="68">
        <f t="shared" si="12"/>
        <v>-0.25823757019889676</v>
      </c>
      <c r="J42" s="68">
        <f t="shared" si="12"/>
        <v>-0.94118259452448694</v>
      </c>
      <c r="K42" s="68">
        <f t="shared" si="12"/>
        <v>0.48666662858830129</v>
      </c>
      <c r="L42" s="68">
        <f t="shared" si="12"/>
        <v>-5.3303385713664643E-2</v>
      </c>
      <c r="M42" s="68">
        <f t="shared" si="12"/>
        <v>-5.7605921444500982E-2</v>
      </c>
      <c r="N42" s="68">
        <f t="shared" si="12"/>
        <v>-0.46730352819225823</v>
      </c>
      <c r="O42" s="68">
        <f t="shared" si="12"/>
        <v>-0.48908854039146382</v>
      </c>
      <c r="P42" s="68">
        <f t="shared" si="12"/>
        <v>-0.19024644501116464</v>
      </c>
      <c r="Q42" s="68">
        <f t="shared" si="12"/>
        <v>-0.59157121618402586</v>
      </c>
      <c r="R42" s="68">
        <f t="shared" si="12"/>
        <v>-0.91445927077989309</v>
      </c>
      <c r="S42" s="68">
        <f t="shared" si="12"/>
        <v>0.18705652598803649</v>
      </c>
      <c r="T42" s="68">
        <f t="shared" si="12"/>
        <v>-0.36037237470170358</v>
      </c>
      <c r="U42" s="68">
        <f t="shared" si="12"/>
        <v>8.7041847514282136E-2</v>
      </c>
      <c r="V42" s="52">
        <f t="shared" si="12"/>
        <v>-0.41839757733490085</v>
      </c>
      <c r="W42" s="68">
        <f t="shared" si="12"/>
        <v>0.36627687452368785</v>
      </c>
      <c r="X42" s="68">
        <f t="shared" si="12"/>
        <v>1.594630981817468E-2</v>
      </c>
      <c r="Y42" s="68">
        <f t="shared" si="12"/>
        <v>-6.2415866876441503E-2</v>
      </c>
      <c r="Z42" s="68">
        <f t="shared" si="12"/>
        <v>-0.22448828193174541</v>
      </c>
      <c r="AA42" s="68">
        <f t="shared" si="12"/>
        <v>0.61086865427590475</v>
      </c>
      <c r="AB42" s="68">
        <f t="shared" si="12"/>
        <v>0.29498525073746029</v>
      </c>
      <c r="AC42" s="68">
        <f t="shared" si="12"/>
        <v>1.1434511434511374</v>
      </c>
      <c r="AD42" s="68">
        <f t="shared" si="12"/>
        <v>0.19065776930408829</v>
      </c>
      <c r="AE42" s="50" t="s">
        <v>60</v>
      </c>
    </row>
    <row r="43" spans="1:31" ht="18" customHeight="1">
      <c r="A43" s="45" t="s">
        <v>14</v>
      </c>
      <c r="B43" s="53"/>
      <c r="C43" s="69">
        <f t="shared" ref="C43:Y43" si="13">((C18-C17)/C17)*100</f>
        <v>0.43756113198478319</v>
      </c>
      <c r="D43" s="69">
        <f t="shared" si="13"/>
        <v>-0.12598698513659493</v>
      </c>
      <c r="E43" s="69">
        <f t="shared" si="13"/>
        <v>-0.26185699385862721</v>
      </c>
      <c r="F43" s="69">
        <f t="shared" si="13"/>
        <v>0.44267625880867573</v>
      </c>
      <c r="G43" s="69">
        <f t="shared" si="13"/>
        <v>-9.4130501722331145E-2</v>
      </c>
      <c r="H43" s="69">
        <f t="shared" si="13"/>
        <v>0.28926801649148792</v>
      </c>
      <c r="I43" s="60">
        <f t="shared" si="13"/>
        <v>-0.19742270620258207</v>
      </c>
      <c r="J43" s="60">
        <f t="shared" si="13"/>
        <v>-2.6731292189801529E-2</v>
      </c>
      <c r="K43" s="60">
        <f t="shared" si="13"/>
        <v>0.1043247601728813</v>
      </c>
      <c r="L43" s="60">
        <f t="shared" si="13"/>
        <v>0.37042367222039024</v>
      </c>
      <c r="M43" s="60">
        <f t="shared" si="13"/>
        <v>2.1177028290699895E-2</v>
      </c>
      <c r="N43" s="60">
        <f t="shared" si="13"/>
        <v>-0.28348122061027564</v>
      </c>
      <c r="O43" s="60">
        <f t="shared" si="13"/>
        <v>-0.71753561771824892</v>
      </c>
      <c r="P43" s="60">
        <f t="shared" si="13"/>
        <v>8.1839707324371402E-2</v>
      </c>
      <c r="Q43" s="60">
        <f t="shared" si="13"/>
        <v>-0.71572686638155003</v>
      </c>
      <c r="R43" s="60">
        <f t="shared" si="13"/>
        <v>-0.81419827817937662</v>
      </c>
      <c r="S43" s="60">
        <f t="shared" si="13"/>
        <v>0.27078391420153131</v>
      </c>
      <c r="T43" s="60">
        <f t="shared" si="13"/>
        <v>-1.0044712944789564</v>
      </c>
      <c r="U43" s="60">
        <f t="shared" si="13"/>
        <v>-0.54469843717368416</v>
      </c>
      <c r="V43" s="55">
        <f t="shared" si="13"/>
        <v>0.14299914779620587</v>
      </c>
      <c r="W43" s="60">
        <f t="shared" si="13"/>
        <v>0.53485952855637198</v>
      </c>
      <c r="X43" s="60">
        <f t="shared" si="13"/>
        <v>0.22206349835404016</v>
      </c>
      <c r="Y43" s="60">
        <f t="shared" si="13"/>
        <v>0.13552746294283466</v>
      </c>
      <c r="Z43" s="60">
        <f t="shared" si="12"/>
        <v>-0.11394527877869165</v>
      </c>
      <c r="AA43" s="60">
        <f t="shared" si="12"/>
        <v>0.59315955075107141</v>
      </c>
      <c r="AB43" s="60">
        <f t="shared" si="12"/>
        <v>0.19607843137255179</v>
      </c>
      <c r="AC43" s="60">
        <f t="shared" si="12"/>
        <v>0.30832476875642051</v>
      </c>
      <c r="AD43" s="60">
        <f t="shared" si="12"/>
        <v>0.19029495718363734</v>
      </c>
      <c r="AE43" s="47" t="s">
        <v>61</v>
      </c>
    </row>
    <row r="44" spans="1:31" ht="18" customHeight="1"/>
    <row r="45" spans="1:31" ht="18" customHeight="1">
      <c r="A45" s="99" t="s">
        <v>64</v>
      </c>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row>
    <row r="46" spans="1:31" ht="18" customHeight="1"/>
    <row r="47" spans="1:31" ht="18" customHeight="1">
      <c r="A47" s="64" t="s">
        <v>2</v>
      </c>
      <c r="B47" s="65"/>
      <c r="C47" s="65">
        <v>1994</v>
      </c>
      <c r="D47" s="65">
        <v>1995</v>
      </c>
      <c r="E47" s="65">
        <v>1996</v>
      </c>
      <c r="F47" s="65">
        <v>1997</v>
      </c>
      <c r="G47" s="65">
        <v>1998</v>
      </c>
      <c r="H47" s="65">
        <v>1999</v>
      </c>
      <c r="I47" s="65">
        <v>2000</v>
      </c>
      <c r="J47" s="65">
        <v>2001</v>
      </c>
      <c r="K47" s="65">
        <v>2002</v>
      </c>
      <c r="L47" s="65">
        <v>2003</v>
      </c>
      <c r="M47" s="65">
        <v>2004</v>
      </c>
      <c r="N47" s="65">
        <v>2005</v>
      </c>
      <c r="O47" s="65">
        <v>2006</v>
      </c>
      <c r="P47" s="65">
        <v>2007</v>
      </c>
      <c r="Q47" s="65">
        <v>2008</v>
      </c>
      <c r="R47" s="65">
        <v>2009</v>
      </c>
      <c r="S47" s="65">
        <v>2010</v>
      </c>
      <c r="T47" s="65">
        <v>2011</v>
      </c>
      <c r="U47" s="65">
        <v>2012</v>
      </c>
      <c r="V47" s="65">
        <v>2013</v>
      </c>
      <c r="W47" s="65">
        <v>2014</v>
      </c>
      <c r="X47" s="65">
        <v>2015</v>
      </c>
      <c r="Y47" s="65">
        <v>2016</v>
      </c>
      <c r="Z47" s="65">
        <v>2017</v>
      </c>
      <c r="AA47" s="65">
        <v>2018</v>
      </c>
      <c r="AB47" s="65">
        <v>2019</v>
      </c>
      <c r="AC47" s="65">
        <v>2020</v>
      </c>
      <c r="AD47" s="65">
        <v>2021</v>
      </c>
      <c r="AE47" s="66" t="s">
        <v>49</v>
      </c>
    </row>
    <row r="48" spans="1:31" ht="18" customHeight="1">
      <c r="A48" s="48" t="s">
        <v>3</v>
      </c>
      <c r="B48" s="49"/>
      <c r="C48" s="49">
        <f t="shared" ref="C48:AD57" si="14">((C7-B7)/B7)*100</f>
        <v>2.6113847312654972</v>
      </c>
      <c r="D48" s="49">
        <f t="shared" si="14"/>
        <v>1.9298788768511554</v>
      </c>
      <c r="E48" s="49">
        <f t="shared" si="14"/>
        <v>3.5506126991215843</v>
      </c>
      <c r="F48" s="49">
        <f t="shared" si="14"/>
        <v>-0.86404840310270636</v>
      </c>
      <c r="G48" s="49">
        <f t="shared" si="14"/>
        <v>2.1780854993425627</v>
      </c>
      <c r="H48" s="49">
        <f t="shared" si="14"/>
        <v>-1.5416199103743373</v>
      </c>
      <c r="I48" s="49">
        <f t="shared" si="14"/>
        <v>3.1715785022605489</v>
      </c>
      <c r="J48" s="49">
        <f t="shared" si="14"/>
        <v>-0.30962692500428562</v>
      </c>
      <c r="K48" s="49">
        <f t="shared" si="14"/>
        <v>-5.6564073247640518</v>
      </c>
      <c r="L48" s="49">
        <f t="shared" si="14"/>
        <v>-3.9199675169357842</v>
      </c>
      <c r="M48" s="49">
        <f t="shared" si="14"/>
        <v>-1.8941448387873622E-2</v>
      </c>
      <c r="N48" s="49">
        <f t="shared" si="14"/>
        <v>2.7542855234423942</v>
      </c>
      <c r="O48" s="49">
        <f t="shared" si="14"/>
        <v>-2.2205276954819135</v>
      </c>
      <c r="P48" s="49">
        <f t="shared" si="14"/>
        <v>-3.4148796055228519</v>
      </c>
      <c r="Q48" s="49">
        <f t="shared" si="14"/>
        <v>-0.35210721203723438</v>
      </c>
      <c r="R48" s="49">
        <f t="shared" si="14"/>
        <v>-5.6178965164971739</v>
      </c>
      <c r="S48" s="49">
        <f t="shared" si="14"/>
        <v>-8.7463546424625456</v>
      </c>
      <c r="T48" s="49">
        <f t="shared" si="14"/>
        <v>-4.4412149780005672</v>
      </c>
      <c r="U48" s="49">
        <f t="shared" si="14"/>
        <v>-0.84089698257713152</v>
      </c>
      <c r="V48" s="49">
        <f t="shared" si="14"/>
        <v>-1.0802504926950487</v>
      </c>
      <c r="W48" s="49">
        <f t="shared" si="14"/>
        <v>-4.9638059500699621</v>
      </c>
      <c r="X48" s="49">
        <f t="shared" si="14"/>
        <v>1.9567276005059058</v>
      </c>
      <c r="Y48" s="49">
        <f t="shared" si="14"/>
        <v>-1.3892289838736149</v>
      </c>
      <c r="Z48" s="49">
        <f t="shared" si="14"/>
        <v>-0.37205145660888095</v>
      </c>
      <c r="AA48" s="49">
        <f t="shared" si="14"/>
        <v>-2.4983125906989776</v>
      </c>
      <c r="AB48" s="49">
        <f t="shared" si="14"/>
        <v>-2.2521353326946403</v>
      </c>
      <c r="AC48" s="49">
        <f t="shared" si="14"/>
        <v>7.7568134171907666</v>
      </c>
      <c r="AD48" s="49">
        <f t="shared" si="14"/>
        <v>-4.2801556420233382</v>
      </c>
      <c r="AE48" s="50" t="s">
        <v>50</v>
      </c>
    </row>
    <row r="49" spans="1:31" ht="18" customHeight="1">
      <c r="A49" s="48" t="s">
        <v>4</v>
      </c>
      <c r="B49" s="49"/>
      <c r="C49" s="49">
        <f t="shared" si="14"/>
        <v>3.2832797487841412</v>
      </c>
      <c r="D49" s="49">
        <f t="shared" si="14"/>
        <v>1.7105465737379695</v>
      </c>
      <c r="E49" s="49">
        <f t="shared" si="14"/>
        <v>3.4181352992446126</v>
      </c>
      <c r="F49" s="49">
        <f t="shared" si="14"/>
        <v>-0.31193045006551673</v>
      </c>
      <c r="G49" s="49">
        <f t="shared" si="14"/>
        <v>1.2376470455165374</v>
      </c>
      <c r="H49" s="49">
        <f t="shared" si="14"/>
        <v>-1.4240658480102566</v>
      </c>
      <c r="I49" s="49">
        <f t="shared" si="14"/>
        <v>2.8544924135728964</v>
      </c>
      <c r="J49" s="49">
        <f t="shared" si="14"/>
        <v>-6.4451548314146165E-2</v>
      </c>
      <c r="K49" s="49">
        <f t="shared" si="14"/>
        <v>-6.2708984661749607</v>
      </c>
      <c r="L49" s="49">
        <f t="shared" si="14"/>
        <v>-2.8123209170799379</v>
      </c>
      <c r="M49" s="49">
        <f t="shared" si="14"/>
        <v>7.311617031471454E-2</v>
      </c>
      <c r="N49" s="49">
        <f t="shared" si="14"/>
        <v>2.4803678332836108</v>
      </c>
      <c r="O49" s="49">
        <f t="shared" si="14"/>
        <v>-3.1172825548493885</v>
      </c>
      <c r="P49" s="49">
        <f t="shared" si="14"/>
        <v>-2.5686993896121635</v>
      </c>
      <c r="Q49" s="49">
        <f t="shared" si="14"/>
        <v>-0.96789330852029942</v>
      </c>
      <c r="R49" s="49">
        <f t="shared" si="14"/>
        <v>-6.0851680736151863</v>
      </c>
      <c r="S49" s="49">
        <f t="shared" si="14"/>
        <v>-8.3608036063021345</v>
      </c>
      <c r="T49" s="49">
        <f t="shared" si="14"/>
        <v>-3.9600924328493798</v>
      </c>
      <c r="U49" s="49">
        <f t="shared" si="14"/>
        <v>-1.2531023584668464</v>
      </c>
      <c r="V49" s="49">
        <f t="shared" si="14"/>
        <v>-1.4012172067152262</v>
      </c>
      <c r="W49" s="49">
        <f t="shared" si="14"/>
        <v>-4.9936932798407767</v>
      </c>
      <c r="X49" s="49">
        <f t="shared" si="14"/>
        <v>3.1867888051334963</v>
      </c>
      <c r="Y49" s="49">
        <f t="shared" si="14"/>
        <v>-2.1026804339104563</v>
      </c>
      <c r="Z49" s="49">
        <f t="shared" si="14"/>
        <v>5.1996853260163553E-2</v>
      </c>
      <c r="AA49" s="49">
        <f t="shared" si="14"/>
        <v>-2.6674485996215109</v>
      </c>
      <c r="AB49" s="49">
        <f t="shared" si="14"/>
        <v>-1.5053386967800986</v>
      </c>
      <c r="AC49" s="49">
        <f t="shared" si="14"/>
        <v>7.0833333333333304</v>
      </c>
      <c r="AD49" s="49">
        <f t="shared" si="14"/>
        <v>-3.5019455252918235</v>
      </c>
      <c r="AE49" s="50" t="s">
        <v>51</v>
      </c>
    </row>
    <row r="50" spans="1:31" ht="18" customHeight="1">
      <c r="A50" s="48" t="s">
        <v>5</v>
      </c>
      <c r="B50" s="49"/>
      <c r="C50" s="49">
        <f t="shared" si="14"/>
        <v>3.6399391811243289</v>
      </c>
      <c r="D50" s="49">
        <f t="shared" si="14"/>
        <v>1.9427440181591407</v>
      </c>
      <c r="E50" s="49">
        <f t="shared" si="14"/>
        <v>2.6335128175788785</v>
      </c>
      <c r="F50" s="49">
        <f t="shared" si="14"/>
        <v>-2.7294865377257169</v>
      </c>
      <c r="G50" s="49">
        <f t="shared" si="14"/>
        <v>4.7540199905730542</v>
      </c>
      <c r="H50" s="49">
        <f t="shared" si="14"/>
        <v>-2.3065397862950454</v>
      </c>
      <c r="I50" s="49">
        <f t="shared" si="14"/>
        <v>2.6508521020455875</v>
      </c>
      <c r="J50" s="49">
        <f t="shared" si="14"/>
        <v>0.62649773351501814</v>
      </c>
      <c r="K50" s="49">
        <f t="shared" si="14"/>
        <v>-6.8480744846492607</v>
      </c>
      <c r="L50" s="49">
        <f t="shared" si="14"/>
        <v>-2.618838633470566</v>
      </c>
      <c r="M50" s="49">
        <f t="shared" si="14"/>
        <v>0.85149288455687289</v>
      </c>
      <c r="N50" s="49">
        <f t="shared" si="14"/>
        <v>0.53017653610524007</v>
      </c>
      <c r="O50" s="49">
        <f t="shared" si="14"/>
        <v>-1.6746110361793829</v>
      </c>
      <c r="P50" s="49">
        <f t="shared" si="14"/>
        <v>-3.2279247167266796</v>
      </c>
      <c r="Q50" s="49">
        <f t="shared" si="14"/>
        <v>-0.92682636330474222</v>
      </c>
      <c r="R50" s="49">
        <f t="shared" si="14"/>
        <v>-6.0251031219985967</v>
      </c>
      <c r="S50" s="49">
        <f t="shared" si="14"/>
        <v>-8.6199782097109381</v>
      </c>
      <c r="T50" s="49">
        <f t="shared" si="14"/>
        <v>-3.426920084017282</v>
      </c>
      <c r="U50" s="49">
        <f t="shared" si="14"/>
        <v>-1.4650847605819581</v>
      </c>
      <c r="V50" s="49">
        <f t="shared" si="14"/>
        <v>-2.1190356882527697</v>
      </c>
      <c r="W50" s="49">
        <f t="shared" si="14"/>
        <v>-4.2490624549026608</v>
      </c>
      <c r="X50" s="49">
        <f t="shared" si="14"/>
        <v>3.8774535678250697</v>
      </c>
      <c r="Y50" s="49">
        <f t="shared" si="14"/>
        <v>-2.5870852470410801</v>
      </c>
      <c r="Z50" s="49">
        <f t="shared" si="14"/>
        <v>0.13731846737829195</v>
      </c>
      <c r="AA50" s="49">
        <f t="shared" si="14"/>
        <v>-3.945059616893086</v>
      </c>
      <c r="AB50" s="49">
        <f t="shared" si="14"/>
        <v>0.5095416832193822</v>
      </c>
      <c r="AC50" s="49">
        <f t="shared" si="14"/>
        <v>6.4049586776859542</v>
      </c>
      <c r="AD50" s="49">
        <f t="shared" si="14"/>
        <v>-2.3300970873786464</v>
      </c>
      <c r="AE50" s="50" t="s">
        <v>52</v>
      </c>
    </row>
    <row r="51" spans="1:31" ht="18" customHeight="1">
      <c r="A51" s="48" t="s">
        <v>6</v>
      </c>
      <c r="B51" s="49"/>
      <c r="C51" s="49">
        <f t="shared" si="14"/>
        <v>2.0299423120525129</v>
      </c>
      <c r="D51" s="49">
        <f t="shared" si="14"/>
        <v>3.8073473637554542</v>
      </c>
      <c r="E51" s="49">
        <f t="shared" si="14"/>
        <v>2.4846485433897021</v>
      </c>
      <c r="F51" s="49">
        <f t="shared" si="14"/>
        <v>-1.6288487597452581</v>
      </c>
      <c r="G51" s="49">
        <f t="shared" si="14"/>
        <v>3.4384506366608178</v>
      </c>
      <c r="H51" s="49">
        <f t="shared" si="14"/>
        <v>-2.8390214590045928</v>
      </c>
      <c r="I51" s="49">
        <f t="shared" si="14"/>
        <v>2.1082828286346551</v>
      </c>
      <c r="J51" s="49">
        <f t="shared" si="14"/>
        <v>2.0522929528379503</v>
      </c>
      <c r="K51" s="49">
        <f t="shared" si="14"/>
        <v>-7.9435748687008241</v>
      </c>
      <c r="L51" s="49">
        <f t="shared" si="14"/>
        <v>-2.5958512615884421</v>
      </c>
      <c r="M51" s="49">
        <f t="shared" si="14"/>
        <v>2.4410217040060864</v>
      </c>
      <c r="N51" s="49">
        <f t="shared" si="14"/>
        <v>-0.56929236961542218</v>
      </c>
      <c r="O51" s="49">
        <f t="shared" si="14"/>
        <v>-1.6301119479659085</v>
      </c>
      <c r="P51" s="49">
        <f t="shared" si="14"/>
        <v>-3.3678535515568715</v>
      </c>
      <c r="Q51" s="49">
        <f t="shared" si="14"/>
        <v>-1.4981319448772519</v>
      </c>
      <c r="R51" s="49">
        <f t="shared" si="14"/>
        <v>-6.0955280909674423</v>
      </c>
      <c r="S51" s="49">
        <f t="shared" si="14"/>
        <v>-8.2132561893136078</v>
      </c>
      <c r="T51" s="49">
        <f t="shared" si="14"/>
        <v>-2.6504273462671541</v>
      </c>
      <c r="U51" s="49">
        <f t="shared" si="14"/>
        <v>-2.3750856042161392</v>
      </c>
      <c r="V51" s="49">
        <f t="shared" si="14"/>
        <v>-2.172078804064701</v>
      </c>
      <c r="W51" s="49">
        <f t="shared" si="14"/>
        <v>-3.0246145276367895</v>
      </c>
      <c r="X51" s="49">
        <f t="shared" si="14"/>
        <v>3.2232017201511551</v>
      </c>
      <c r="Y51" s="49">
        <f t="shared" si="14"/>
        <v>-3.1963579348687778</v>
      </c>
      <c r="Z51" s="49">
        <f t="shared" si="14"/>
        <v>0.75250514987414441</v>
      </c>
      <c r="AA51" s="49">
        <f t="shared" si="14"/>
        <v>-8.0601725836344542</v>
      </c>
      <c r="AB51" s="49">
        <f t="shared" si="14"/>
        <v>6.4665997326665074</v>
      </c>
      <c r="AC51" s="49">
        <f t="shared" si="14"/>
        <v>4.8879837067209744</v>
      </c>
      <c r="AD51" s="49">
        <f t="shared" si="14"/>
        <v>-1.4563106796116505</v>
      </c>
      <c r="AE51" s="50" t="s">
        <v>53</v>
      </c>
    </row>
    <row r="52" spans="1:31" ht="18" customHeight="1">
      <c r="A52" s="48" t="s">
        <v>7</v>
      </c>
      <c r="B52" s="49"/>
      <c r="C52" s="49">
        <f t="shared" si="14"/>
        <v>2.1311706191274857</v>
      </c>
      <c r="D52" s="49">
        <f t="shared" si="14"/>
        <v>3.5685143225367</v>
      </c>
      <c r="E52" s="49">
        <f t="shared" si="14"/>
        <v>2.5021910198681407</v>
      </c>
      <c r="F52" s="49">
        <f t="shared" si="14"/>
        <v>-1.1539218560571953</v>
      </c>
      <c r="G52" s="49">
        <f t="shared" si="14"/>
        <v>2.2388271011421592</v>
      </c>
      <c r="H52" s="49">
        <f t="shared" si="14"/>
        <v>-1.5669044338813392</v>
      </c>
      <c r="I52" s="49">
        <f t="shared" si="14"/>
        <v>1.1918308452102977</v>
      </c>
      <c r="J52" s="49">
        <f t="shared" si="14"/>
        <v>1.8800172220968216</v>
      </c>
      <c r="K52" s="49">
        <f t="shared" si="14"/>
        <v>-8.3151375904526308</v>
      </c>
      <c r="L52" s="49">
        <f t="shared" si="14"/>
        <v>-2.1440508493909296</v>
      </c>
      <c r="M52" s="49">
        <f t="shared" si="14"/>
        <v>2.9688506544875812</v>
      </c>
      <c r="N52" s="49">
        <f t="shared" si="14"/>
        <v>-0.52844342143631484</v>
      </c>
      <c r="O52" s="49">
        <f t="shared" si="14"/>
        <v>-1.7069204554788304</v>
      </c>
      <c r="P52" s="49">
        <f t="shared" si="14"/>
        <v>-3.7240542387708775</v>
      </c>
      <c r="Q52" s="49">
        <f t="shared" si="14"/>
        <v>-1.6520569360519619</v>
      </c>
      <c r="R52" s="49">
        <f t="shared" si="14"/>
        <v>-6.4694872908923591</v>
      </c>
      <c r="S52" s="49">
        <f t="shared" si="14"/>
        <v>-8.1291334534392856</v>
      </c>
      <c r="T52" s="49">
        <f t="shared" si="14"/>
        <v>-1.9728519686160975</v>
      </c>
      <c r="U52" s="49">
        <f t="shared" si="14"/>
        <v>-2.5630653669239547</v>
      </c>
      <c r="V52" s="49">
        <f t="shared" si="14"/>
        <v>-2.4111673776391411</v>
      </c>
      <c r="W52" s="49">
        <f t="shared" si="14"/>
        <v>-2.2374836311881996</v>
      </c>
      <c r="X52" s="49">
        <f t="shared" si="14"/>
        <v>2.2476741190517289</v>
      </c>
      <c r="Y52" s="49">
        <f t="shared" si="14"/>
        <v>-2.9387621934314132</v>
      </c>
      <c r="Z52" s="49">
        <f t="shared" si="14"/>
        <v>0.60468383719411567</v>
      </c>
      <c r="AA52" s="49">
        <f t="shared" si="14"/>
        <v>-8.5916304621986193</v>
      </c>
      <c r="AB52" s="49">
        <f t="shared" si="14"/>
        <v>8.4780556362060739</v>
      </c>
      <c r="AC52" s="49">
        <f t="shared" si="14"/>
        <v>4.2381432896064615</v>
      </c>
      <c r="AD52" s="49">
        <f t="shared" si="14"/>
        <v>-1.1616650532429844</v>
      </c>
      <c r="AE52" s="50" t="s">
        <v>54</v>
      </c>
    </row>
    <row r="53" spans="1:31" ht="18" customHeight="1">
      <c r="A53" s="48" t="s">
        <v>8</v>
      </c>
      <c r="B53" s="49"/>
      <c r="C53" s="49">
        <f t="shared" si="14"/>
        <v>1.8788623060594172</v>
      </c>
      <c r="D53" s="49">
        <f t="shared" si="14"/>
        <v>3.6519627671443615</v>
      </c>
      <c r="E53" s="49">
        <f t="shared" si="14"/>
        <v>2.7431814222352697</v>
      </c>
      <c r="F53" s="49">
        <f t="shared" si="14"/>
        <v>-0.52847709233345919</v>
      </c>
      <c r="G53" s="49">
        <f t="shared" si="14"/>
        <v>0.79314002674201312</v>
      </c>
      <c r="H53" s="49">
        <f t="shared" si="14"/>
        <v>-1.0731212096705487</v>
      </c>
      <c r="I53" s="49">
        <f t="shared" si="14"/>
        <v>0.83050702645183738</v>
      </c>
      <c r="J53" s="49">
        <f t="shared" si="14"/>
        <v>2.0942129738866195</v>
      </c>
      <c r="K53" s="49">
        <f t="shared" si="14"/>
        <v>-8.678058531762181</v>
      </c>
      <c r="L53" s="49">
        <f t="shared" si="14"/>
        <v>-1.3483747340383685</v>
      </c>
      <c r="M53" s="49">
        <f t="shared" si="14"/>
        <v>2.6738768903245886</v>
      </c>
      <c r="N53" s="49">
        <f t="shared" si="14"/>
        <v>0.34000486529396573</v>
      </c>
      <c r="O53" s="49">
        <f t="shared" si="14"/>
        <v>-2.5957247906368512</v>
      </c>
      <c r="P53" s="49">
        <f t="shared" si="14"/>
        <v>-4.1432646957680479</v>
      </c>
      <c r="Q53" s="49">
        <f t="shared" si="14"/>
        <v>-2.020054089064538</v>
      </c>
      <c r="R53" s="49">
        <f t="shared" si="14"/>
        <v>-5.8896665546542346</v>
      </c>
      <c r="S53" s="49">
        <f t="shared" si="14"/>
        <v>-8.7603115488050971</v>
      </c>
      <c r="T53" s="49">
        <f t="shared" si="14"/>
        <v>-0.82835146743498989</v>
      </c>
      <c r="U53" s="49">
        <f t="shared" si="14"/>
        <v>-2.7745879341274473</v>
      </c>
      <c r="V53" s="49">
        <f t="shared" si="14"/>
        <v>-3.0140308960228102</v>
      </c>
      <c r="W53" s="49">
        <f t="shared" si="14"/>
        <v>-1.4926736711636053</v>
      </c>
      <c r="X53" s="49">
        <f t="shared" si="14"/>
        <v>1.5253733903399438</v>
      </c>
      <c r="Y53" s="49">
        <f t="shared" si="14"/>
        <v>-2.4570914664127801</v>
      </c>
      <c r="Z53" s="49">
        <f t="shared" si="14"/>
        <v>0.32778613738395568</v>
      </c>
      <c r="AA53" s="49">
        <f t="shared" si="14"/>
        <v>-8.2535774772104862</v>
      </c>
      <c r="AB53" s="49">
        <f t="shared" si="14"/>
        <v>8.2665525897334078</v>
      </c>
      <c r="AC53" s="49">
        <f t="shared" si="14"/>
        <v>4.9494949494949552</v>
      </c>
      <c r="AD53" s="49">
        <f t="shared" si="14"/>
        <v>-1.1549566891241605</v>
      </c>
      <c r="AE53" s="50" t="s">
        <v>55</v>
      </c>
    </row>
    <row r="54" spans="1:31" ht="18" customHeight="1">
      <c r="A54" s="48" t="s">
        <v>9</v>
      </c>
      <c r="B54" s="49"/>
      <c r="C54" s="49">
        <f t="shared" si="14"/>
        <v>1.7577178930272193</v>
      </c>
      <c r="D54" s="49">
        <f t="shared" si="14"/>
        <v>4.3811197565637592</v>
      </c>
      <c r="E54" s="49">
        <f t="shared" si="14"/>
        <v>2.4752943267116057</v>
      </c>
      <c r="F54" s="49">
        <f t="shared" si="14"/>
        <v>-1.2016156468807007</v>
      </c>
      <c r="G54" s="49">
        <f t="shared" si="14"/>
        <v>-1.8574241791176914E-2</v>
      </c>
      <c r="H54" s="49">
        <f t="shared" si="14"/>
        <v>0.21368428018297392</v>
      </c>
      <c r="I54" s="49">
        <f t="shared" si="14"/>
        <v>0.99527530871074099</v>
      </c>
      <c r="J54" s="49">
        <f t="shared" si="14"/>
        <v>-0.17444737744148278</v>
      </c>
      <c r="K54" s="49">
        <f t="shared" si="14"/>
        <v>-8.1341365223447291</v>
      </c>
      <c r="L54" s="49">
        <f t="shared" si="14"/>
        <v>-1.2484729799237626</v>
      </c>
      <c r="M54" s="49">
        <f t="shared" si="14"/>
        <v>3.3633633355197858</v>
      </c>
      <c r="N54" s="49">
        <f t="shared" si="14"/>
        <v>0.79222507982008916</v>
      </c>
      <c r="O54" s="49">
        <f t="shared" si="14"/>
        <v>-3.6861761083599163</v>
      </c>
      <c r="P54" s="49">
        <f t="shared" si="14"/>
        <v>-2.9773639653550661</v>
      </c>
      <c r="Q54" s="49">
        <f t="shared" si="14"/>
        <v>-2.8688413898461831</v>
      </c>
      <c r="R54" s="49">
        <f t="shared" si="14"/>
        <v>-6.1944711646506461</v>
      </c>
      <c r="S54" s="49">
        <f t="shared" si="14"/>
        <v>-7.8741245754538429</v>
      </c>
      <c r="T54" s="49">
        <f t="shared" si="14"/>
        <v>-1.5292684292342742</v>
      </c>
      <c r="U54" s="49">
        <f t="shared" si="14"/>
        <v>-0.83685675886587818</v>
      </c>
      <c r="V54" s="49">
        <f t="shared" si="14"/>
        <v>-4.8904659292883652</v>
      </c>
      <c r="W54" s="49">
        <f t="shared" si="14"/>
        <v>-1.1459083062071527</v>
      </c>
      <c r="X54" s="49">
        <f t="shared" si="14"/>
        <v>1.3346243678056697</v>
      </c>
      <c r="Y54" s="49">
        <f t="shared" si="14"/>
        <v>-1.5143155397697565</v>
      </c>
      <c r="Z54" s="49">
        <f t="shared" si="14"/>
        <v>-0.65424258143490943</v>
      </c>
      <c r="AA54" s="49">
        <f t="shared" si="14"/>
        <v>-7.4053402920315703</v>
      </c>
      <c r="AB54" s="49">
        <f t="shared" si="14"/>
        <v>8.7553211947500404</v>
      </c>
      <c r="AC54" s="49">
        <f t="shared" si="14"/>
        <v>3.4965034965034967</v>
      </c>
      <c r="AD54" s="49">
        <f t="shared" si="14"/>
        <v>-0.4826254826254826</v>
      </c>
      <c r="AE54" s="50" t="s">
        <v>56</v>
      </c>
    </row>
    <row r="55" spans="1:31" ht="18" customHeight="1">
      <c r="A55" s="48" t="s">
        <v>10</v>
      </c>
      <c r="B55" s="49"/>
      <c r="C55" s="49">
        <f t="shared" si="14"/>
        <v>2.114813584701805</v>
      </c>
      <c r="D55" s="49">
        <f t="shared" si="14"/>
        <v>4.4905238095569606</v>
      </c>
      <c r="E55" s="49">
        <f t="shared" si="14"/>
        <v>0.65156255982883238</v>
      </c>
      <c r="F55" s="49">
        <f t="shared" si="14"/>
        <v>-4.9437027101306819E-2</v>
      </c>
      <c r="G55" s="49">
        <f t="shared" si="14"/>
        <v>0.19927483647175018</v>
      </c>
      <c r="H55" s="49">
        <f t="shared" si="14"/>
        <v>2.2875003602706275E-2</v>
      </c>
      <c r="I55" s="49">
        <f t="shared" si="14"/>
        <v>1.5190029182876537</v>
      </c>
      <c r="J55" s="49">
        <f t="shared" si="14"/>
        <v>-0.79284803882069088</v>
      </c>
      <c r="K55" s="49">
        <f t="shared" si="14"/>
        <v>-8.5877788388164511</v>
      </c>
      <c r="L55" s="49">
        <f t="shared" si="14"/>
        <v>-0.14315868566063519</v>
      </c>
      <c r="M55" s="49">
        <f t="shared" si="14"/>
        <v>3.1774921962465132</v>
      </c>
      <c r="N55" s="49">
        <f t="shared" si="14"/>
        <v>-7.1509174950517951E-2</v>
      </c>
      <c r="O55" s="49">
        <f t="shared" si="14"/>
        <v>-3.2065064023223684</v>
      </c>
      <c r="P55" s="49">
        <f t="shared" si="14"/>
        <v>-2.7630860709739831</v>
      </c>
      <c r="Q55" s="49">
        <f t="shared" si="14"/>
        <v>-3.2193414723237641</v>
      </c>
      <c r="R55" s="49">
        <f t="shared" si="14"/>
        <v>-6.6660961227849143</v>
      </c>
      <c r="S55" s="49">
        <f t="shared" si="14"/>
        <v>-7.9956211290696713</v>
      </c>
      <c r="T55" s="49">
        <f t="shared" si="14"/>
        <v>-0.56855499151024524</v>
      </c>
      <c r="U55" s="49">
        <f t="shared" si="14"/>
        <v>-0.79940939014332313</v>
      </c>
      <c r="V55" s="49">
        <f t="shared" si="14"/>
        <v>-5.4639183479722586</v>
      </c>
      <c r="W55" s="49">
        <f t="shared" si="14"/>
        <v>-0.38772562009592015</v>
      </c>
      <c r="X55" s="49">
        <f t="shared" si="14"/>
        <v>0.71348502736145758</v>
      </c>
      <c r="Y55" s="49">
        <f t="shared" si="14"/>
        <v>-1.2841493799977621</v>
      </c>
      <c r="Z55" s="49">
        <f t="shared" si="14"/>
        <v>-0.66812565651737399</v>
      </c>
      <c r="AA55" s="49">
        <f t="shared" si="14"/>
        <v>-6.8659783678372719</v>
      </c>
      <c r="AB55" s="49">
        <f t="shared" si="14"/>
        <v>8.7573499139268698</v>
      </c>
      <c r="AC55" s="49">
        <f t="shared" si="14"/>
        <v>3.3830845771144333</v>
      </c>
      <c r="AD55" s="49">
        <f t="shared" si="14"/>
        <v>0</v>
      </c>
      <c r="AE55" s="50" t="s">
        <v>57</v>
      </c>
    </row>
    <row r="56" spans="1:31" ht="18" customHeight="1">
      <c r="A56" s="48" t="s">
        <v>11</v>
      </c>
      <c r="B56" s="49"/>
      <c r="C56" s="49">
        <f t="shared" si="14"/>
        <v>2.0872150505342635</v>
      </c>
      <c r="D56" s="49">
        <f t="shared" si="14"/>
        <v>5.1135000988118495</v>
      </c>
      <c r="E56" s="49">
        <f t="shared" si="14"/>
        <v>-0.45294259113835572</v>
      </c>
      <c r="F56" s="49">
        <f t="shared" si="14"/>
        <v>0.82297917618710614</v>
      </c>
      <c r="G56" s="49">
        <f t="shared" si="14"/>
        <v>-0.4261740475740512</v>
      </c>
      <c r="H56" s="49">
        <f t="shared" si="14"/>
        <v>0.33866251499501093</v>
      </c>
      <c r="I56" s="49">
        <f t="shared" si="14"/>
        <v>1.3344888877885011</v>
      </c>
      <c r="J56" s="49">
        <f t="shared" si="14"/>
        <v>-1.1366627608066537</v>
      </c>
      <c r="K56" s="49">
        <f t="shared" si="14"/>
        <v>-7.980335162297127</v>
      </c>
      <c r="L56" s="49">
        <f t="shared" si="14"/>
        <v>-4.4508727523559811E-3</v>
      </c>
      <c r="M56" s="49">
        <f t="shared" si="14"/>
        <v>3.0797894314694112</v>
      </c>
      <c r="N56" s="49">
        <f t="shared" si="14"/>
        <v>-0.40288171458309929</v>
      </c>
      <c r="O56" s="49">
        <f t="shared" si="14"/>
        <v>-3.2745397087176809</v>
      </c>
      <c r="P56" s="49">
        <f t="shared" si="14"/>
        <v>-2.9141779905516496</v>
      </c>
      <c r="Q56" s="49">
        <f t="shared" si="14"/>
        <v>-3.1154497943601478</v>
      </c>
      <c r="R56" s="49">
        <f t="shared" si="14"/>
        <v>-7.5277697201240263</v>
      </c>
      <c r="S56" s="49">
        <f t="shared" si="14"/>
        <v>-7.7055871495583181</v>
      </c>
      <c r="T56" s="49">
        <f t="shared" si="14"/>
        <v>-5.6998007901949754E-2</v>
      </c>
      <c r="U56" s="49">
        <f t="shared" si="14"/>
        <v>-0.28247359848634324</v>
      </c>
      <c r="V56" s="49">
        <f t="shared" si="14"/>
        <v>-5.7957239378889129</v>
      </c>
      <c r="W56" s="49">
        <f t="shared" si="14"/>
        <v>-0.2941017607629659</v>
      </c>
      <c r="X56" s="49">
        <f t="shared" si="14"/>
        <v>0.55839876918405262</v>
      </c>
      <c r="Y56" s="49">
        <f t="shared" si="14"/>
        <v>-0.96013941845474282</v>
      </c>
      <c r="Z56" s="49">
        <f t="shared" si="14"/>
        <v>-1.0248782951036837</v>
      </c>
      <c r="AA56" s="49">
        <f t="shared" si="14"/>
        <v>-5.7383982871090371</v>
      </c>
      <c r="AB56" s="49">
        <f t="shared" si="14"/>
        <v>8.7994453282420064</v>
      </c>
      <c r="AC56" s="49">
        <f t="shared" si="14"/>
        <v>2.662721893491113</v>
      </c>
      <c r="AD56" s="49">
        <f t="shared" si="14"/>
        <v>0.28818443804035676</v>
      </c>
      <c r="AE56" s="50" t="s">
        <v>58</v>
      </c>
    </row>
    <row r="57" spans="1:31" ht="18" customHeight="1">
      <c r="A57" s="48" t="s">
        <v>12</v>
      </c>
      <c r="B57" s="49"/>
      <c r="C57" s="49">
        <f t="shared" si="14"/>
        <v>2.6197742332448857</v>
      </c>
      <c r="D57" s="49">
        <f t="shared" si="14"/>
        <v>3.5336976455828388</v>
      </c>
      <c r="E57" s="49">
        <f t="shared" si="14"/>
        <v>0.80170180070748343</v>
      </c>
      <c r="F57" s="49">
        <f t="shared" ref="F57:AD59" si="15">((F16-E16)/E16)*100</f>
        <v>0.63901279103084174</v>
      </c>
      <c r="G57" s="49">
        <f t="shared" si="15"/>
        <v>-1.6881973293405697</v>
      </c>
      <c r="H57" s="49">
        <f t="shared" si="15"/>
        <v>2.7074617201503872</v>
      </c>
      <c r="I57" s="49">
        <f t="shared" si="15"/>
        <v>0.45750475576599914</v>
      </c>
      <c r="J57" s="49">
        <f t="shared" si="15"/>
        <v>-2.9793056752518341</v>
      </c>
      <c r="K57" s="49">
        <f t="shared" si="15"/>
        <v>-5.9370381050126939</v>
      </c>
      <c r="L57" s="49">
        <f t="shared" si="15"/>
        <v>-0.62550988763003423</v>
      </c>
      <c r="M57" s="49">
        <f t="shared" si="15"/>
        <v>2.6279271399578419</v>
      </c>
      <c r="N57" s="49">
        <f t="shared" si="15"/>
        <v>-0.77668084588244901</v>
      </c>
      <c r="O57" s="49">
        <f t="shared" si="15"/>
        <v>-3.5353223890443193</v>
      </c>
      <c r="P57" s="49">
        <f t="shared" si="15"/>
        <v>-1.4798740953022373</v>
      </c>
      <c r="Q57" s="49">
        <f t="shared" si="15"/>
        <v>-3.8051003036536786</v>
      </c>
      <c r="R57" s="49">
        <f t="shared" si="15"/>
        <v>-8.3474311541846653</v>
      </c>
      <c r="S57" s="49">
        <f t="shared" si="15"/>
        <v>-7.0521940252024349</v>
      </c>
      <c r="T57" s="49">
        <f t="shared" si="15"/>
        <v>0.71539136208921594</v>
      </c>
      <c r="U57" s="49">
        <f t="shared" si="15"/>
        <v>-0.82617830815688265</v>
      </c>
      <c r="V57" s="52">
        <f t="shared" si="15"/>
        <v>-5.3758729243820209</v>
      </c>
      <c r="W57" s="49">
        <f t="shared" si="15"/>
        <v>-0.25997008551849404</v>
      </c>
      <c r="X57" s="49">
        <f t="shared" si="15"/>
        <v>-4.7692592493108303E-2</v>
      </c>
      <c r="Y57" s="49">
        <f t="shared" si="15"/>
        <v>-0.62491078921116405</v>
      </c>
      <c r="Z57" s="49">
        <f t="shared" si="15"/>
        <v>-1.6882915095952942</v>
      </c>
      <c r="AA57" s="49">
        <f t="shared" si="15"/>
        <v>-4.0049679531128461</v>
      </c>
      <c r="AB57" s="49">
        <f t="shared" si="15"/>
        <v>7.8643525834827672</v>
      </c>
      <c r="AC57" s="49">
        <f t="shared" si="15"/>
        <v>-5.4080629301868237</v>
      </c>
      <c r="AD57" s="49">
        <f t="shared" si="15"/>
        <v>9.0436590436590478</v>
      </c>
      <c r="AE57" s="50" t="s">
        <v>59</v>
      </c>
    </row>
    <row r="58" spans="1:31" ht="18" customHeight="1">
      <c r="A58" s="48" t="s">
        <v>13</v>
      </c>
      <c r="B58" s="49"/>
      <c r="C58" s="49">
        <f t="shared" ref="C58:X59" si="16">((C17-B17)/B17)*100</f>
        <v>2.4311722615220925</v>
      </c>
      <c r="D58" s="49">
        <f t="shared" si="16"/>
        <v>3.1219944791882202</v>
      </c>
      <c r="E58" s="49">
        <f t="shared" si="16"/>
        <v>0.82408706378592522</v>
      </c>
      <c r="F58" s="49">
        <f t="shared" si="16"/>
        <v>0.80101040963393921</v>
      </c>
      <c r="G58" s="49">
        <f t="shared" si="16"/>
        <v>-1.5335659210217258</v>
      </c>
      <c r="H58" s="49">
        <f t="shared" si="16"/>
        <v>2.8491931350577944</v>
      </c>
      <c r="I58" s="49">
        <f t="shared" si="16"/>
        <v>-8.3177268285425945E-2</v>
      </c>
      <c r="J58" s="49">
        <f t="shared" si="16"/>
        <v>-3.6436191867795142</v>
      </c>
      <c r="K58" s="49">
        <f t="shared" si="16"/>
        <v>-4.5811999213638188</v>
      </c>
      <c r="L58" s="49">
        <f t="shared" si="16"/>
        <v>-1.1595035670657197</v>
      </c>
      <c r="M58" s="49">
        <f t="shared" si="16"/>
        <v>2.6235091818015515</v>
      </c>
      <c r="N58" s="49">
        <f t="shared" si="16"/>
        <v>-1.1834307218065581</v>
      </c>
      <c r="O58" s="49">
        <f t="shared" si="16"/>
        <v>-3.5564358949879908</v>
      </c>
      <c r="P58" s="49">
        <f t="shared" si="16"/>
        <v>-1.1840074367555387</v>
      </c>
      <c r="Q58" s="49">
        <f t="shared" si="16"/>
        <v>-4.1918901186126289</v>
      </c>
      <c r="R58" s="49">
        <f t="shared" si="16"/>
        <v>-8.6451274362343113</v>
      </c>
      <c r="S58" s="49">
        <f t="shared" si="16"/>
        <v>-6.0189103008298499</v>
      </c>
      <c r="T58" s="49">
        <f t="shared" si="16"/>
        <v>0.1650756038696517</v>
      </c>
      <c r="U58" s="49">
        <f t="shared" si="16"/>
        <v>-0.38085570555437204</v>
      </c>
      <c r="V58" s="52">
        <f t="shared" si="16"/>
        <v>-5.8537246370824709</v>
      </c>
      <c r="W58" s="49">
        <f t="shared" si="16"/>
        <v>0.52595272951437588</v>
      </c>
      <c r="X58" s="49">
        <f t="shared" si="16"/>
        <v>-0.39657818821434659</v>
      </c>
      <c r="Y58" s="49">
        <f t="shared" si="15"/>
        <v>-0.70277085640141601</v>
      </c>
      <c r="Z58" s="49">
        <f t="shared" si="15"/>
        <v>-1.8477271829854802</v>
      </c>
      <c r="AA58" s="49">
        <f t="shared" si="15"/>
        <v>-3.2012625700882724</v>
      </c>
      <c r="AB58" s="49">
        <f t="shared" si="15"/>
        <v>7.5256957438164367</v>
      </c>
      <c r="AC58" s="49">
        <f t="shared" si="15"/>
        <v>-4.6078431372549051</v>
      </c>
      <c r="AD58" s="49">
        <f t="shared" si="15"/>
        <v>8.0164439876670066</v>
      </c>
      <c r="AE58" s="50" t="s">
        <v>60</v>
      </c>
    </row>
    <row r="59" spans="1:31" ht="18" customHeight="1">
      <c r="A59" s="45" t="s">
        <v>14</v>
      </c>
      <c r="B59" s="53"/>
      <c r="C59" s="53">
        <f t="shared" si="16"/>
        <v>2.5730649599778976</v>
      </c>
      <c r="D59" s="53">
        <f t="shared" si="16"/>
        <v>2.5433841946734463</v>
      </c>
      <c r="E59" s="53">
        <f t="shared" si="16"/>
        <v>0.68692456099644761</v>
      </c>
      <c r="F59" s="53">
        <f t="shared" si="16"/>
        <v>1.5130515765892649</v>
      </c>
      <c r="G59" s="53">
        <f t="shared" si="16"/>
        <v>-2.0598108347153787</v>
      </c>
      <c r="H59" s="53">
        <f t="shared" si="16"/>
        <v>3.2438869447958485</v>
      </c>
      <c r="I59" s="53">
        <f t="shared" si="16"/>
        <v>-0.56806056264347238</v>
      </c>
      <c r="J59" s="53">
        <f t="shared" si="16"/>
        <v>-3.4788217703586382</v>
      </c>
      <c r="K59" s="53">
        <f t="shared" si="16"/>
        <v>-4.4561143717851728</v>
      </c>
      <c r="L59" s="53">
        <f t="shared" si="16"/>
        <v>-0.89676418362697685</v>
      </c>
      <c r="M59" s="53">
        <f t="shared" si="16"/>
        <v>2.266422752764671</v>
      </c>
      <c r="N59" s="53">
        <f t="shared" si="16"/>
        <v>-1.484419810848983</v>
      </c>
      <c r="O59" s="53">
        <f t="shared" si="16"/>
        <v>-3.976243501440428</v>
      </c>
      <c r="P59" s="53">
        <f t="shared" si="16"/>
        <v>-0.38838792160629865</v>
      </c>
      <c r="Q59" s="53">
        <f t="shared" si="16"/>
        <v>-4.9553987247173819</v>
      </c>
      <c r="R59" s="53">
        <f t="shared" si="16"/>
        <v>-8.7357343671412622</v>
      </c>
      <c r="S59" s="53">
        <f t="shared" si="16"/>
        <v>-4.9908618606898552</v>
      </c>
      <c r="T59" s="53">
        <f t="shared" si="16"/>
        <v>-1.1088351945241179</v>
      </c>
      <c r="U59" s="53">
        <f t="shared" si="16"/>
        <v>8.1813459543072162E-2</v>
      </c>
      <c r="V59" s="55">
        <f t="shared" si="16"/>
        <v>-5.2027370558916441</v>
      </c>
      <c r="W59" s="53">
        <f t="shared" si="16"/>
        <v>0.91931161079502355</v>
      </c>
      <c r="X59" s="53">
        <f t="shared" si="16"/>
        <v>-0.70647621844380482</v>
      </c>
      <c r="Y59" s="53">
        <f t="shared" si="15"/>
        <v>-0.7885083500975637</v>
      </c>
      <c r="Z59" s="53">
        <f t="shared" si="15"/>
        <v>-2.0922589413558699</v>
      </c>
      <c r="AA59" s="53">
        <f t="shared" si="15"/>
        <v>-2.5160132135078475</v>
      </c>
      <c r="AB59" s="53">
        <f t="shared" si="15"/>
        <v>7.1012491530284452</v>
      </c>
      <c r="AC59" s="53">
        <f t="shared" si="15"/>
        <v>-4.5009784735812213</v>
      </c>
      <c r="AD59" s="53">
        <f t="shared" si="15"/>
        <v>7.8893442622950856</v>
      </c>
      <c r="AE59" s="47" t="s">
        <v>61</v>
      </c>
    </row>
    <row r="60" spans="1:31">
      <c r="A60" s="1" t="s">
        <v>71</v>
      </c>
      <c r="C60" s="49"/>
      <c r="D60" s="49"/>
      <c r="E60" s="49"/>
      <c r="F60" s="49"/>
      <c r="G60" s="49"/>
      <c r="H60" s="49"/>
      <c r="I60" s="49"/>
      <c r="J60" s="49"/>
      <c r="K60" s="49"/>
      <c r="L60" s="49"/>
      <c r="M60" s="49"/>
      <c r="N60" s="49"/>
      <c r="O60" s="49"/>
      <c r="P60" s="49"/>
      <c r="Q60" s="49"/>
      <c r="R60" s="49"/>
      <c r="S60" s="49"/>
      <c r="T60" s="49"/>
      <c r="U60" s="49"/>
      <c r="V60" s="49"/>
      <c r="W60" s="49"/>
      <c r="X60" s="1" t="s">
        <v>72</v>
      </c>
      <c r="Z60" s="49"/>
      <c r="AA60" s="49"/>
      <c r="AB60" s="49"/>
      <c r="AC60" s="49"/>
      <c r="AD60" s="49"/>
    </row>
    <row r="61" spans="1:31">
      <c r="A61" s="48" t="s">
        <v>66</v>
      </c>
      <c r="C61" s="49"/>
      <c r="D61" s="49"/>
      <c r="E61" s="49"/>
      <c r="F61" s="49"/>
      <c r="G61" s="49"/>
      <c r="H61" s="49"/>
      <c r="I61" s="49"/>
      <c r="J61" s="49"/>
      <c r="K61" s="49"/>
      <c r="L61" s="49"/>
      <c r="M61" s="49"/>
      <c r="N61" s="49"/>
      <c r="O61" s="49"/>
      <c r="P61" s="49"/>
      <c r="Q61" s="49"/>
      <c r="R61" s="49"/>
      <c r="S61" s="49"/>
      <c r="T61" s="49"/>
      <c r="U61" s="49"/>
      <c r="V61" s="49"/>
      <c r="W61" s="49"/>
      <c r="X61" s="48" t="s">
        <v>73</v>
      </c>
      <c r="Z61" s="49"/>
      <c r="AA61" s="49"/>
      <c r="AB61" s="49"/>
      <c r="AC61" s="49"/>
      <c r="AD61" s="49"/>
    </row>
  </sheetData>
  <sheetProtection algorithmName="SHA-512" hashValue="8yETDDzTG/dq6aSTo/53YoEADglqKOUOq1FpN2a3Z6dBm/X879eshnJQ9abC6gH7gwSXpAPrcM5/N/5B2dwWdg==" saltValue="LgIaVNwiANPycEff1JwPYg==" spinCount="100000" sheet="1" objects="1" scenarios="1"/>
  <mergeCells count="6">
    <mergeCell ref="A1:V1"/>
    <mergeCell ref="A45:AD45"/>
    <mergeCell ref="A29:AD29"/>
    <mergeCell ref="A2:AE2"/>
    <mergeCell ref="A3:AE3"/>
    <mergeCell ref="A4:A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740"/>
  <sheetViews>
    <sheetView zoomScale="90" zoomScaleNormal="90" workbookViewId="0">
      <pane ySplit="4" topLeftCell="A724" activePane="bottomLeft" state="frozen"/>
      <selection pane="bottomLeft" activeCell="B740" sqref="B740"/>
    </sheetView>
  </sheetViews>
  <sheetFormatPr defaultRowHeight="15"/>
  <cols>
    <col min="1" max="1" width="10.7109375" style="5" bestFit="1" customWidth="1"/>
    <col min="2" max="16384" width="9.140625" style="5"/>
  </cols>
  <sheetData>
    <row r="1" spans="1:30">
      <c r="A1" s="34" t="s">
        <v>20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row>
    <row r="2" spans="1:30">
      <c r="A2" s="34" t="s">
        <v>18</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row>
    <row r="3" spans="1:30">
      <c r="A3" s="35" t="s">
        <v>21</v>
      </c>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0" ht="18" customHeight="1" thickBot="1">
      <c r="A4" s="40" t="s">
        <v>48</v>
      </c>
      <c r="B4" s="40" t="s">
        <v>19</v>
      </c>
    </row>
    <row r="5" spans="1:30" ht="18" customHeight="1">
      <c r="A5" s="36">
        <v>21947</v>
      </c>
      <c r="B5" s="37">
        <v>47.300778183450525</v>
      </c>
    </row>
    <row r="6" spans="1:30" ht="18" customHeight="1">
      <c r="A6" s="38">
        <v>21976</v>
      </c>
      <c r="B6" s="39">
        <v>47</v>
      </c>
    </row>
    <row r="7" spans="1:30" ht="18" customHeight="1">
      <c r="A7" s="38">
        <v>22007</v>
      </c>
      <c r="B7" s="39">
        <v>47.1</v>
      </c>
    </row>
    <row r="8" spans="1:30" ht="18" customHeight="1">
      <c r="A8" s="38">
        <v>22037</v>
      </c>
      <c r="B8" s="39">
        <v>47.5</v>
      </c>
    </row>
    <row r="9" spans="1:30" ht="18" customHeight="1">
      <c r="A9" s="38">
        <v>22068</v>
      </c>
      <c r="B9" s="39">
        <v>47.3</v>
      </c>
    </row>
    <row r="10" spans="1:30" ht="18" customHeight="1">
      <c r="A10" s="38">
        <v>22098</v>
      </c>
      <c r="B10" s="39">
        <v>47.6</v>
      </c>
    </row>
    <row r="11" spans="1:30" ht="18" customHeight="1">
      <c r="A11" s="38">
        <v>22129</v>
      </c>
      <c r="B11" s="39">
        <v>47.7</v>
      </c>
    </row>
    <row r="12" spans="1:30" ht="18" customHeight="1">
      <c r="A12" s="38">
        <v>22160</v>
      </c>
      <c r="B12" s="39">
        <v>47.5</v>
      </c>
    </row>
    <row r="13" spans="1:30" ht="18" customHeight="1">
      <c r="A13" s="38">
        <v>22190</v>
      </c>
      <c r="B13" s="39">
        <v>48.2</v>
      </c>
    </row>
    <row r="14" spans="1:30" ht="18" customHeight="1">
      <c r="A14" s="38">
        <v>22221</v>
      </c>
      <c r="B14" s="39">
        <v>47.8</v>
      </c>
    </row>
    <row r="15" spans="1:30" ht="18" customHeight="1">
      <c r="A15" s="38">
        <v>22251</v>
      </c>
      <c r="B15" s="39">
        <v>47.8</v>
      </c>
    </row>
    <row r="16" spans="1:30" ht="18" customHeight="1">
      <c r="A16" s="38">
        <v>22282</v>
      </c>
      <c r="B16" s="39">
        <v>47.9</v>
      </c>
    </row>
    <row r="17" spans="1:2" ht="18" customHeight="1">
      <c r="A17" s="38">
        <v>22313</v>
      </c>
      <c r="B17" s="39">
        <v>48.7</v>
      </c>
    </row>
    <row r="18" spans="1:2" ht="18" customHeight="1">
      <c r="A18" s="38">
        <v>22341</v>
      </c>
      <c r="B18" s="39">
        <v>49.3</v>
      </c>
    </row>
    <row r="19" spans="1:2" ht="18" customHeight="1">
      <c r="A19" s="38">
        <v>22372</v>
      </c>
      <c r="B19" s="39">
        <v>50.3</v>
      </c>
    </row>
    <row r="20" spans="1:2" ht="18" customHeight="1">
      <c r="A20" s="38">
        <v>22402</v>
      </c>
      <c r="B20" s="39">
        <v>50.5</v>
      </c>
    </row>
    <row r="21" spans="1:2" ht="18" customHeight="1">
      <c r="A21" s="38">
        <v>22433</v>
      </c>
      <c r="B21" s="39">
        <v>51.4</v>
      </c>
    </row>
    <row r="22" spans="1:2" ht="18" customHeight="1">
      <c r="A22" s="38">
        <v>22463</v>
      </c>
      <c r="B22" s="39">
        <v>51.4</v>
      </c>
    </row>
    <row r="23" spans="1:2" ht="18" customHeight="1">
      <c r="A23" s="38">
        <v>22494</v>
      </c>
      <c r="B23" s="39">
        <v>51.3</v>
      </c>
    </row>
    <row r="24" spans="1:2" ht="18" customHeight="1">
      <c r="A24" s="38">
        <v>22525</v>
      </c>
      <c r="B24" s="39">
        <v>52</v>
      </c>
    </row>
    <row r="25" spans="1:2" ht="18" customHeight="1">
      <c r="A25" s="38">
        <v>22555</v>
      </c>
      <c r="B25" s="39">
        <v>52.2</v>
      </c>
    </row>
    <row r="26" spans="1:2" ht="18" customHeight="1">
      <c r="A26" s="38">
        <v>22586</v>
      </c>
      <c r="B26" s="39">
        <v>53</v>
      </c>
    </row>
    <row r="27" spans="1:2" ht="18" customHeight="1">
      <c r="A27" s="38">
        <v>22616</v>
      </c>
      <c r="B27" s="39">
        <v>53.9</v>
      </c>
    </row>
    <row r="28" spans="1:2" ht="18" customHeight="1">
      <c r="A28" s="38">
        <v>22647</v>
      </c>
      <c r="B28" s="39">
        <v>54.8</v>
      </c>
    </row>
    <row r="29" spans="1:2" ht="18" customHeight="1">
      <c r="A29" s="38">
        <v>22678</v>
      </c>
      <c r="B29" s="39">
        <v>55.8</v>
      </c>
    </row>
    <row r="30" spans="1:2" ht="18" customHeight="1">
      <c r="A30" s="38">
        <v>22706</v>
      </c>
      <c r="B30" s="39">
        <v>56.5</v>
      </c>
    </row>
    <row r="31" spans="1:2" ht="18" customHeight="1">
      <c r="A31" s="38">
        <v>22737</v>
      </c>
      <c r="B31" s="39">
        <v>57</v>
      </c>
    </row>
    <row r="32" spans="1:2" ht="18" customHeight="1">
      <c r="A32" s="38">
        <v>22767</v>
      </c>
      <c r="B32" s="39">
        <v>57.1</v>
      </c>
    </row>
    <row r="33" spans="1:2" ht="18" customHeight="1">
      <c r="A33" s="38">
        <v>22798</v>
      </c>
      <c r="B33" s="39">
        <v>57.2</v>
      </c>
    </row>
    <row r="34" spans="1:2" ht="18" customHeight="1">
      <c r="A34" s="38">
        <v>22828</v>
      </c>
      <c r="B34" s="39">
        <v>56.9</v>
      </c>
    </row>
    <row r="35" spans="1:2" ht="18" customHeight="1">
      <c r="A35" s="38">
        <v>22859</v>
      </c>
      <c r="B35" s="39">
        <v>56.9</v>
      </c>
    </row>
    <row r="36" spans="1:2" ht="18" customHeight="1">
      <c r="A36" s="38">
        <v>22890</v>
      </c>
      <c r="B36" s="39">
        <v>57</v>
      </c>
    </row>
    <row r="37" spans="1:2" ht="18" customHeight="1">
      <c r="A37" s="38">
        <v>22920</v>
      </c>
      <c r="B37" s="39">
        <v>57.4</v>
      </c>
    </row>
    <row r="38" spans="1:2" ht="18" customHeight="1">
      <c r="A38" s="38">
        <v>22951</v>
      </c>
      <c r="B38" s="39">
        <v>57.5</v>
      </c>
    </row>
    <row r="39" spans="1:2" ht="18" customHeight="1">
      <c r="A39" s="38">
        <v>22981</v>
      </c>
      <c r="B39" s="39">
        <v>57.5</v>
      </c>
    </row>
    <row r="40" spans="1:2" ht="18" customHeight="1">
      <c r="A40" s="38">
        <v>23012</v>
      </c>
      <c r="B40" s="39">
        <v>56.8</v>
      </c>
    </row>
    <row r="41" spans="1:2" ht="18" customHeight="1">
      <c r="A41" s="38">
        <v>23043</v>
      </c>
      <c r="B41" s="39">
        <v>57.1</v>
      </c>
    </row>
    <row r="42" spans="1:2" ht="18" customHeight="1">
      <c r="A42" s="38">
        <v>23071</v>
      </c>
      <c r="B42" s="39">
        <v>57.7</v>
      </c>
    </row>
    <row r="43" spans="1:2" ht="18" customHeight="1">
      <c r="A43" s="38">
        <v>23102</v>
      </c>
      <c r="B43" s="39">
        <v>57.6</v>
      </c>
    </row>
    <row r="44" spans="1:2" ht="18" customHeight="1">
      <c r="A44" s="38">
        <v>23132</v>
      </c>
      <c r="B44" s="39">
        <v>58.6</v>
      </c>
    </row>
    <row r="45" spans="1:2" ht="18" customHeight="1">
      <c r="A45" s="38">
        <v>23163</v>
      </c>
      <c r="B45" s="39">
        <v>59</v>
      </c>
    </row>
    <row r="46" spans="1:2" ht="18" customHeight="1">
      <c r="A46" s="38">
        <v>23193</v>
      </c>
      <c r="B46" s="39">
        <v>58.7</v>
      </c>
    </row>
    <row r="47" spans="1:2" ht="18" customHeight="1">
      <c r="A47" s="38">
        <v>23224</v>
      </c>
      <c r="B47" s="39">
        <v>59.7</v>
      </c>
    </row>
    <row r="48" spans="1:2" ht="18" customHeight="1">
      <c r="A48" s="38">
        <v>23255</v>
      </c>
      <c r="B48" s="39">
        <v>60.2</v>
      </c>
    </row>
    <row r="49" spans="1:2" ht="18" customHeight="1">
      <c r="A49" s="38">
        <v>23285</v>
      </c>
      <c r="B49" s="39">
        <v>60.5</v>
      </c>
    </row>
    <row r="50" spans="1:2" ht="18" customHeight="1">
      <c r="A50" s="38">
        <v>23316</v>
      </c>
      <c r="B50" s="39">
        <v>60.9</v>
      </c>
    </row>
    <row r="51" spans="1:2" ht="18" customHeight="1">
      <c r="A51" s="38">
        <v>23346</v>
      </c>
      <c r="B51" s="39">
        <v>61.2</v>
      </c>
    </row>
    <row r="52" spans="1:2" ht="18" customHeight="1">
      <c r="A52" s="38">
        <v>23377</v>
      </c>
      <c r="B52" s="39">
        <v>61.6</v>
      </c>
    </row>
    <row r="53" spans="1:2" ht="18" customHeight="1">
      <c r="A53" s="38">
        <v>23408</v>
      </c>
      <c r="B53" s="39">
        <v>61.9</v>
      </c>
    </row>
    <row r="54" spans="1:2" ht="18" customHeight="1">
      <c r="A54" s="38">
        <v>23437</v>
      </c>
      <c r="B54" s="39">
        <v>62.7</v>
      </c>
    </row>
    <row r="55" spans="1:2" ht="18" customHeight="1">
      <c r="A55" s="38">
        <v>23468</v>
      </c>
      <c r="B55" s="39">
        <v>63.7</v>
      </c>
    </row>
    <row r="56" spans="1:2" ht="18" customHeight="1">
      <c r="A56" s="38">
        <v>23498</v>
      </c>
      <c r="B56" s="39">
        <v>63.1</v>
      </c>
    </row>
    <row r="57" spans="1:2" ht="18" customHeight="1">
      <c r="A57" s="38">
        <v>23529</v>
      </c>
      <c r="B57" s="39">
        <v>62.7</v>
      </c>
    </row>
    <row r="58" spans="1:2" ht="18" customHeight="1">
      <c r="A58" s="38">
        <v>23559</v>
      </c>
      <c r="B58" s="39">
        <v>63.3</v>
      </c>
    </row>
    <row r="59" spans="1:2" ht="18" customHeight="1">
      <c r="A59" s="38">
        <v>23590</v>
      </c>
      <c r="B59" s="39">
        <v>63.3</v>
      </c>
    </row>
    <row r="60" spans="1:2" ht="18" customHeight="1">
      <c r="A60" s="38">
        <v>23621</v>
      </c>
      <c r="B60" s="39">
        <v>63.9</v>
      </c>
    </row>
    <row r="61" spans="1:2" ht="18" customHeight="1">
      <c r="A61" s="38">
        <v>23651</v>
      </c>
      <c r="B61" s="39">
        <v>64.8</v>
      </c>
    </row>
    <row r="62" spans="1:2" ht="18" customHeight="1">
      <c r="A62" s="38">
        <v>23682</v>
      </c>
      <c r="B62" s="39">
        <v>66.2</v>
      </c>
    </row>
    <row r="63" spans="1:2" ht="18" customHeight="1">
      <c r="A63" s="38">
        <v>23712</v>
      </c>
      <c r="B63" s="39">
        <v>66.599999999999994</v>
      </c>
    </row>
    <row r="64" spans="1:2" ht="18" customHeight="1">
      <c r="A64" s="38">
        <v>23743</v>
      </c>
      <c r="B64" s="39">
        <v>67</v>
      </c>
    </row>
    <row r="65" spans="1:2" ht="18" customHeight="1">
      <c r="A65" s="38">
        <v>23774</v>
      </c>
      <c r="B65" s="39">
        <v>67.5</v>
      </c>
    </row>
    <row r="66" spans="1:2" ht="18" customHeight="1">
      <c r="A66" s="38">
        <v>23802</v>
      </c>
      <c r="B66" s="39">
        <v>67.3</v>
      </c>
    </row>
    <row r="67" spans="1:2" ht="18" customHeight="1">
      <c r="A67" s="38">
        <v>23833</v>
      </c>
      <c r="B67" s="39">
        <v>67.599999999999994</v>
      </c>
    </row>
    <row r="68" spans="1:2" ht="18" customHeight="1">
      <c r="A68" s="38">
        <v>23863</v>
      </c>
      <c r="B68" s="39">
        <v>68.7</v>
      </c>
    </row>
    <row r="69" spans="1:2" ht="18" customHeight="1">
      <c r="A69" s="38">
        <v>23894</v>
      </c>
      <c r="B69" s="39">
        <v>68.3</v>
      </c>
    </row>
    <row r="70" spans="1:2" ht="18" customHeight="1">
      <c r="A70" s="38">
        <v>23924</v>
      </c>
      <c r="B70" s="39">
        <v>69.099999999999994</v>
      </c>
    </row>
    <row r="71" spans="1:2" ht="18" customHeight="1">
      <c r="A71" s="38">
        <v>23955</v>
      </c>
      <c r="B71" s="39">
        <v>69.599999999999994</v>
      </c>
    </row>
    <row r="72" spans="1:2" ht="18" customHeight="1">
      <c r="A72" s="38">
        <v>23986</v>
      </c>
      <c r="B72" s="39">
        <v>70</v>
      </c>
    </row>
    <row r="73" spans="1:2" ht="18" customHeight="1">
      <c r="A73" s="38">
        <v>24016</v>
      </c>
      <c r="B73" s="39">
        <v>70.2</v>
      </c>
    </row>
    <row r="74" spans="1:2" ht="18" customHeight="1">
      <c r="A74" s="38">
        <v>24047</v>
      </c>
      <c r="B74" s="39">
        <v>70.099999999999994</v>
      </c>
    </row>
    <row r="75" spans="1:2" ht="18" customHeight="1">
      <c r="A75" s="38">
        <v>24077</v>
      </c>
      <c r="B75" s="39">
        <v>70.400000000000006</v>
      </c>
    </row>
    <row r="76" spans="1:2" ht="18" customHeight="1">
      <c r="A76" s="38">
        <v>24108</v>
      </c>
      <c r="B76" s="39">
        <v>71.2</v>
      </c>
    </row>
    <row r="77" spans="1:2" ht="18" customHeight="1">
      <c r="A77" s="38">
        <v>24139</v>
      </c>
      <c r="B77" s="39">
        <v>72.3</v>
      </c>
    </row>
    <row r="78" spans="1:2" ht="18" customHeight="1">
      <c r="A78" s="38">
        <v>24167</v>
      </c>
      <c r="B78" s="39">
        <v>72.8</v>
      </c>
    </row>
    <row r="79" spans="1:2" ht="18" customHeight="1">
      <c r="A79" s="38">
        <v>24198</v>
      </c>
      <c r="B79" s="39">
        <v>73.5</v>
      </c>
    </row>
    <row r="80" spans="1:2" ht="18" customHeight="1">
      <c r="A80" s="38">
        <v>24228</v>
      </c>
      <c r="B80" s="39">
        <v>74</v>
      </c>
    </row>
    <row r="81" spans="1:2" ht="18" customHeight="1">
      <c r="A81" s="38">
        <v>24259</v>
      </c>
      <c r="B81" s="39">
        <v>74.8</v>
      </c>
    </row>
    <row r="82" spans="1:2" ht="18" customHeight="1">
      <c r="A82" s="38">
        <v>24289</v>
      </c>
      <c r="B82" s="39">
        <v>74.8</v>
      </c>
    </row>
    <row r="83" spans="1:2" ht="18" customHeight="1">
      <c r="A83" s="38">
        <v>24320</v>
      </c>
      <c r="B83" s="39">
        <v>74.900000000000006</v>
      </c>
    </row>
    <row r="84" spans="1:2" ht="18" customHeight="1">
      <c r="A84" s="38">
        <v>24351</v>
      </c>
      <c r="B84" s="39">
        <v>75</v>
      </c>
    </row>
    <row r="85" spans="1:2" ht="18" customHeight="1">
      <c r="A85" s="38">
        <v>24381</v>
      </c>
      <c r="B85" s="39">
        <v>75.2</v>
      </c>
    </row>
    <row r="86" spans="1:2" ht="18" customHeight="1">
      <c r="A86" s="38">
        <v>24412</v>
      </c>
      <c r="B86" s="39">
        <v>75.400000000000006</v>
      </c>
    </row>
    <row r="87" spans="1:2" ht="18" customHeight="1">
      <c r="A87" s="38">
        <v>24442</v>
      </c>
      <c r="B87" s="39">
        <v>76</v>
      </c>
    </row>
    <row r="88" spans="1:2" ht="18" customHeight="1">
      <c r="A88" s="38">
        <v>24473</v>
      </c>
      <c r="B88" s="39">
        <v>77.2</v>
      </c>
    </row>
    <row r="89" spans="1:2" ht="18" customHeight="1">
      <c r="A89" s="38">
        <v>24504</v>
      </c>
      <c r="B89" s="39">
        <v>77.2</v>
      </c>
    </row>
    <row r="90" spans="1:2" ht="18" customHeight="1">
      <c r="A90" s="38">
        <v>24532</v>
      </c>
      <c r="B90" s="39">
        <v>77.400000000000006</v>
      </c>
    </row>
    <row r="91" spans="1:2" ht="18" customHeight="1">
      <c r="A91" s="38">
        <v>24563</v>
      </c>
      <c r="B91" s="39">
        <v>77.900000000000006</v>
      </c>
    </row>
    <row r="92" spans="1:2" ht="18" customHeight="1">
      <c r="A92" s="38">
        <v>24593</v>
      </c>
      <c r="B92" s="39">
        <v>77.900000000000006</v>
      </c>
    </row>
    <row r="93" spans="1:2" ht="18" customHeight="1">
      <c r="A93" s="38">
        <v>24624</v>
      </c>
      <c r="B93" s="39">
        <v>77.7</v>
      </c>
    </row>
    <row r="94" spans="1:2" ht="18" customHeight="1">
      <c r="A94" s="38">
        <v>24654</v>
      </c>
      <c r="B94" s="39">
        <v>77.900000000000006</v>
      </c>
    </row>
    <row r="95" spans="1:2" ht="18" customHeight="1">
      <c r="A95" s="38">
        <v>24685</v>
      </c>
      <c r="B95" s="39">
        <v>78.7</v>
      </c>
    </row>
    <row r="96" spans="1:2" ht="18" customHeight="1">
      <c r="A96" s="38">
        <v>24716</v>
      </c>
      <c r="B96" s="39">
        <v>79.400000000000006</v>
      </c>
    </row>
    <row r="97" spans="1:2" ht="18" customHeight="1">
      <c r="A97" s="38">
        <v>24746</v>
      </c>
      <c r="B97" s="39">
        <v>79.900000000000006</v>
      </c>
    </row>
    <row r="98" spans="1:2" ht="18" customHeight="1">
      <c r="A98" s="38">
        <v>24777</v>
      </c>
      <c r="B98" s="39">
        <v>80.8</v>
      </c>
    </row>
    <row r="99" spans="1:2" ht="18" customHeight="1">
      <c r="A99" s="38">
        <v>24807</v>
      </c>
      <c r="B99" s="39">
        <v>82.5</v>
      </c>
    </row>
    <row r="100" spans="1:2" ht="18" customHeight="1">
      <c r="A100" s="38">
        <v>24838</v>
      </c>
      <c r="B100" s="39">
        <v>81.8</v>
      </c>
    </row>
    <row r="101" spans="1:2" ht="18" customHeight="1">
      <c r="A101" s="38">
        <v>24869</v>
      </c>
      <c r="B101" s="39">
        <v>82.5</v>
      </c>
    </row>
    <row r="102" spans="1:2" ht="18" customHeight="1">
      <c r="A102" s="38">
        <v>24898</v>
      </c>
      <c r="B102" s="39">
        <v>83.4</v>
      </c>
    </row>
    <row r="103" spans="1:2" ht="18" customHeight="1">
      <c r="A103" s="38">
        <v>24929</v>
      </c>
      <c r="B103" s="39">
        <v>82.7</v>
      </c>
    </row>
    <row r="104" spans="1:2" ht="18" customHeight="1">
      <c r="A104" s="38">
        <v>24959</v>
      </c>
      <c r="B104" s="39">
        <v>84.2</v>
      </c>
    </row>
    <row r="105" spans="1:2" ht="18" customHeight="1">
      <c r="A105" s="38">
        <v>24990</v>
      </c>
      <c r="B105" s="39">
        <v>85.2</v>
      </c>
    </row>
    <row r="106" spans="1:2" ht="18" customHeight="1">
      <c r="A106" s="38">
        <v>25020</v>
      </c>
      <c r="B106" s="39">
        <v>86.3</v>
      </c>
    </row>
    <row r="107" spans="1:2" ht="18" customHeight="1">
      <c r="A107" s="38">
        <v>25051</v>
      </c>
      <c r="B107" s="39">
        <v>87.6</v>
      </c>
    </row>
    <row r="108" spans="1:2" ht="18" customHeight="1">
      <c r="A108" s="38">
        <v>25082</v>
      </c>
      <c r="B108" s="39">
        <v>88</v>
      </c>
    </row>
    <row r="109" spans="1:2" ht="18" customHeight="1">
      <c r="A109" s="38">
        <v>25112</v>
      </c>
      <c r="B109" s="39">
        <v>88.6</v>
      </c>
    </row>
    <row r="110" spans="1:2" ht="18" customHeight="1">
      <c r="A110" s="38">
        <v>25143</v>
      </c>
      <c r="B110" s="39">
        <v>89.8</v>
      </c>
    </row>
    <row r="111" spans="1:2" ht="18" customHeight="1">
      <c r="A111" s="38">
        <v>25173</v>
      </c>
      <c r="B111" s="39">
        <v>89.7</v>
      </c>
    </row>
    <row r="112" spans="1:2" ht="18" customHeight="1">
      <c r="A112" s="38">
        <v>25204</v>
      </c>
      <c r="B112" s="39">
        <v>89.4</v>
      </c>
    </row>
    <row r="113" spans="1:2" ht="18" customHeight="1">
      <c r="A113" s="38">
        <v>25235</v>
      </c>
      <c r="B113" s="39">
        <v>87.4</v>
      </c>
    </row>
    <row r="114" spans="1:2" ht="18" customHeight="1">
      <c r="A114" s="38">
        <v>25263</v>
      </c>
      <c r="B114" s="39">
        <v>88.1</v>
      </c>
    </row>
    <row r="115" spans="1:2" ht="18" customHeight="1">
      <c r="A115" s="38">
        <v>25294</v>
      </c>
      <c r="B115" s="39">
        <v>89.1</v>
      </c>
    </row>
    <row r="116" spans="1:2" ht="18" customHeight="1">
      <c r="A116" s="38">
        <v>25324</v>
      </c>
      <c r="B116" s="39">
        <v>89.7</v>
      </c>
    </row>
    <row r="117" spans="1:2" ht="18" customHeight="1">
      <c r="A117" s="38">
        <v>25355</v>
      </c>
      <c r="B117" s="39">
        <v>90.3</v>
      </c>
    </row>
    <row r="118" spans="1:2" ht="18" customHeight="1">
      <c r="A118" s="38">
        <v>25385</v>
      </c>
      <c r="B118" s="39">
        <v>90.3</v>
      </c>
    </row>
    <row r="119" spans="1:2" ht="18" customHeight="1">
      <c r="A119" s="38">
        <v>25416</v>
      </c>
      <c r="B119" s="39">
        <v>89.9</v>
      </c>
    </row>
    <row r="120" spans="1:2" ht="18" customHeight="1">
      <c r="A120" s="38">
        <v>25447</v>
      </c>
      <c r="B120" s="39">
        <v>90</v>
      </c>
    </row>
    <row r="121" spans="1:2" ht="18" customHeight="1">
      <c r="A121" s="38">
        <v>25477</v>
      </c>
      <c r="B121" s="39">
        <v>90.4</v>
      </c>
    </row>
    <row r="122" spans="1:2" ht="18" customHeight="1">
      <c r="A122" s="38">
        <v>25508</v>
      </c>
      <c r="B122" s="39">
        <v>90</v>
      </c>
    </row>
    <row r="123" spans="1:2" ht="18" customHeight="1">
      <c r="A123" s="38">
        <v>25538</v>
      </c>
      <c r="B123" s="39">
        <v>90</v>
      </c>
    </row>
    <row r="124" spans="1:2" ht="18" customHeight="1">
      <c r="A124" s="38">
        <v>25569</v>
      </c>
      <c r="B124" s="39">
        <v>90.6</v>
      </c>
    </row>
    <row r="125" spans="1:2" ht="18" customHeight="1">
      <c r="A125" s="38">
        <v>25600</v>
      </c>
      <c r="B125" s="39">
        <v>89.3</v>
      </c>
    </row>
    <row r="126" spans="1:2" ht="18" customHeight="1">
      <c r="A126" s="38">
        <v>25628</v>
      </c>
      <c r="B126" s="39">
        <v>89.2</v>
      </c>
    </row>
    <row r="127" spans="1:2" ht="18" customHeight="1">
      <c r="A127" s="38">
        <v>25659</v>
      </c>
      <c r="B127" s="39">
        <v>88.6</v>
      </c>
    </row>
    <row r="128" spans="1:2" ht="18" customHeight="1">
      <c r="A128" s="38">
        <v>25689</v>
      </c>
      <c r="B128" s="39">
        <v>88.3</v>
      </c>
    </row>
    <row r="129" spans="1:2" ht="18" customHeight="1">
      <c r="A129" s="38">
        <v>25720</v>
      </c>
      <c r="B129" s="39">
        <v>88.1</v>
      </c>
    </row>
    <row r="130" spans="1:2" ht="18" customHeight="1">
      <c r="A130" s="38">
        <v>25750</v>
      </c>
      <c r="B130" s="39">
        <v>88.7</v>
      </c>
    </row>
    <row r="131" spans="1:2" ht="18" customHeight="1">
      <c r="A131" s="38">
        <v>25781</v>
      </c>
      <c r="B131" s="39">
        <v>89.9</v>
      </c>
    </row>
    <row r="132" spans="1:2" ht="18" customHeight="1">
      <c r="A132" s="38">
        <v>25812</v>
      </c>
      <c r="B132" s="39">
        <v>89.6</v>
      </c>
    </row>
    <row r="133" spans="1:2" ht="18" customHeight="1">
      <c r="A133" s="38">
        <v>25842</v>
      </c>
      <c r="B133" s="39">
        <v>89.8</v>
      </c>
    </row>
    <row r="134" spans="1:2" ht="18" customHeight="1">
      <c r="A134" s="38">
        <v>25873</v>
      </c>
      <c r="B134" s="39">
        <v>89.8</v>
      </c>
    </row>
    <row r="135" spans="1:2" ht="18" customHeight="1">
      <c r="A135" s="38">
        <v>25903</v>
      </c>
      <c r="B135" s="39">
        <v>88.6</v>
      </c>
    </row>
    <row r="136" spans="1:2" ht="18" customHeight="1">
      <c r="A136" s="38">
        <v>25934</v>
      </c>
      <c r="B136" s="39">
        <v>89.3</v>
      </c>
    </row>
    <row r="137" spans="1:2" ht="18" customHeight="1">
      <c r="A137" s="38">
        <v>25965</v>
      </c>
      <c r="B137" s="39">
        <v>90.5</v>
      </c>
    </row>
    <row r="138" spans="1:2" ht="18" customHeight="1">
      <c r="A138" s="38">
        <v>25993</v>
      </c>
      <c r="B138" s="39">
        <v>90.2</v>
      </c>
    </row>
    <row r="139" spans="1:2" ht="18" customHeight="1">
      <c r="A139" s="38">
        <v>26024</v>
      </c>
      <c r="B139" s="39">
        <v>90.6</v>
      </c>
    </row>
    <row r="140" spans="1:2" ht="18" customHeight="1">
      <c r="A140" s="38">
        <v>26054</v>
      </c>
      <c r="B140" s="39">
        <v>91</v>
      </c>
    </row>
    <row r="141" spans="1:2" ht="18" customHeight="1">
      <c r="A141" s="38">
        <v>26085</v>
      </c>
      <c r="B141" s="39">
        <v>91.7</v>
      </c>
    </row>
    <row r="142" spans="1:2" ht="18" customHeight="1">
      <c r="A142" s="38">
        <v>26115</v>
      </c>
      <c r="B142" s="39">
        <v>92.3</v>
      </c>
    </row>
    <row r="143" spans="1:2" ht="18" customHeight="1">
      <c r="A143" s="38">
        <v>26146</v>
      </c>
      <c r="B143" s="39">
        <v>92.7</v>
      </c>
    </row>
    <row r="144" spans="1:2" ht="18" customHeight="1">
      <c r="A144" s="38">
        <v>26177</v>
      </c>
      <c r="B144" s="39">
        <v>93.1</v>
      </c>
    </row>
    <row r="145" spans="1:2" ht="18" customHeight="1">
      <c r="A145" s="38">
        <v>26207</v>
      </c>
      <c r="B145" s="39">
        <v>92.2</v>
      </c>
    </row>
    <row r="146" spans="1:2" ht="18" customHeight="1">
      <c r="A146" s="38">
        <v>26238</v>
      </c>
      <c r="B146" s="39">
        <v>91.8</v>
      </c>
    </row>
    <row r="147" spans="1:2" ht="18" customHeight="1">
      <c r="A147" s="38">
        <v>26268</v>
      </c>
      <c r="B147" s="39">
        <v>91.9</v>
      </c>
    </row>
    <row r="148" spans="1:2" ht="18" customHeight="1">
      <c r="A148" s="38">
        <v>26299</v>
      </c>
      <c r="B148" s="39">
        <v>92.8</v>
      </c>
    </row>
    <row r="149" spans="1:2" ht="18" customHeight="1">
      <c r="A149" s="38">
        <v>26330</v>
      </c>
      <c r="B149" s="39">
        <v>93.8</v>
      </c>
    </row>
    <row r="150" spans="1:2" ht="18" customHeight="1">
      <c r="A150" s="38">
        <v>26359</v>
      </c>
      <c r="B150" s="39">
        <v>94.3</v>
      </c>
    </row>
    <row r="151" spans="1:2" ht="18" customHeight="1">
      <c r="A151" s="38">
        <v>26390</v>
      </c>
      <c r="B151" s="39">
        <v>95.2</v>
      </c>
    </row>
    <row r="152" spans="1:2" ht="18" customHeight="1">
      <c r="A152" s="38">
        <v>26420</v>
      </c>
      <c r="B152" s="39">
        <v>95.9</v>
      </c>
    </row>
    <row r="153" spans="1:2" ht="18" customHeight="1">
      <c r="A153" s="38">
        <v>26451</v>
      </c>
      <c r="B153" s="39">
        <v>96.4</v>
      </c>
    </row>
    <row r="154" spans="1:2" ht="18" customHeight="1">
      <c r="A154" s="38">
        <v>26481</v>
      </c>
      <c r="B154" s="39">
        <v>96.1</v>
      </c>
    </row>
    <row r="155" spans="1:2" ht="18" customHeight="1">
      <c r="A155" s="38">
        <v>26512</v>
      </c>
      <c r="B155" s="39">
        <v>96.3</v>
      </c>
    </row>
    <row r="156" spans="1:2" ht="18" customHeight="1">
      <c r="A156" s="38">
        <v>26543</v>
      </c>
      <c r="B156" s="39">
        <v>96.7</v>
      </c>
    </row>
    <row r="157" spans="1:2" ht="18" customHeight="1">
      <c r="A157" s="38">
        <v>26573</v>
      </c>
      <c r="B157" s="39">
        <v>98.3</v>
      </c>
    </row>
    <row r="158" spans="1:2" ht="18" customHeight="1">
      <c r="A158" s="38">
        <v>26604</v>
      </c>
      <c r="B158" s="39">
        <v>98.8</v>
      </c>
    </row>
    <row r="159" spans="1:2" ht="18" customHeight="1">
      <c r="A159" s="38">
        <v>26634</v>
      </c>
      <c r="B159" s="39">
        <v>100.1</v>
      </c>
    </row>
    <row r="160" spans="1:2" ht="18" customHeight="1">
      <c r="A160" s="38">
        <v>26665</v>
      </c>
      <c r="B160" s="39">
        <v>100.7</v>
      </c>
    </row>
    <row r="161" spans="1:2" ht="18" customHeight="1">
      <c r="A161" s="38">
        <v>26696</v>
      </c>
      <c r="B161" s="39">
        <v>101.2</v>
      </c>
    </row>
    <row r="162" spans="1:2" ht="18" customHeight="1">
      <c r="A162" s="38">
        <v>26724</v>
      </c>
      <c r="B162" s="39">
        <v>102.7</v>
      </c>
    </row>
    <row r="163" spans="1:2" ht="18" customHeight="1">
      <c r="A163" s="38">
        <v>26755</v>
      </c>
      <c r="B163" s="39">
        <v>102.9</v>
      </c>
    </row>
    <row r="164" spans="1:2" ht="18" customHeight="1">
      <c r="A164" s="38">
        <v>26785</v>
      </c>
      <c r="B164" s="39">
        <v>103.2</v>
      </c>
    </row>
    <row r="165" spans="1:2" ht="18" customHeight="1">
      <c r="A165" s="38">
        <v>26816</v>
      </c>
      <c r="B165" s="39">
        <v>103.3</v>
      </c>
    </row>
    <row r="166" spans="1:2" ht="18" customHeight="1">
      <c r="A166" s="38">
        <v>26846</v>
      </c>
      <c r="B166" s="39">
        <v>100.4</v>
      </c>
    </row>
    <row r="167" spans="1:2" ht="18" customHeight="1">
      <c r="A167" s="38">
        <v>26877</v>
      </c>
      <c r="B167" s="39">
        <v>101.4</v>
      </c>
    </row>
    <row r="168" spans="1:2" ht="18" customHeight="1">
      <c r="A168" s="38">
        <v>26908</v>
      </c>
      <c r="B168" s="39">
        <v>100.7</v>
      </c>
    </row>
    <row r="169" spans="1:2" ht="18" customHeight="1">
      <c r="A169" s="38">
        <v>26938</v>
      </c>
      <c r="B169" s="39">
        <v>101.2</v>
      </c>
    </row>
    <row r="170" spans="1:2" ht="18" customHeight="1">
      <c r="A170" s="38">
        <v>26969</v>
      </c>
      <c r="B170" s="39">
        <v>102.5</v>
      </c>
    </row>
    <row r="171" spans="1:2" ht="18" customHeight="1">
      <c r="A171" s="38">
        <v>26999</v>
      </c>
      <c r="B171" s="39">
        <v>101.9</v>
      </c>
    </row>
    <row r="172" spans="1:2" ht="18" customHeight="1">
      <c r="A172" s="38">
        <v>27030</v>
      </c>
      <c r="B172" s="39">
        <v>100.9</v>
      </c>
    </row>
    <row r="173" spans="1:2" ht="18" customHeight="1">
      <c r="A173" s="38">
        <v>27061</v>
      </c>
      <c r="B173" s="39">
        <v>100.5</v>
      </c>
    </row>
    <row r="174" spans="1:2" ht="18" customHeight="1">
      <c r="A174" s="38">
        <v>27089</v>
      </c>
      <c r="B174" s="39">
        <v>100.6</v>
      </c>
    </row>
    <row r="175" spans="1:2" ht="18" customHeight="1">
      <c r="A175" s="38">
        <v>27120</v>
      </c>
      <c r="B175" s="39">
        <v>100.7</v>
      </c>
    </row>
    <row r="176" spans="1:2" ht="18" customHeight="1">
      <c r="A176" s="38">
        <v>27150</v>
      </c>
      <c r="B176" s="39">
        <v>101.3</v>
      </c>
    </row>
    <row r="177" spans="1:2" ht="18" customHeight="1">
      <c r="A177" s="38">
        <v>27181</v>
      </c>
      <c r="B177" s="39">
        <v>101.4</v>
      </c>
    </row>
    <row r="178" spans="1:2" ht="18" customHeight="1">
      <c r="A178" s="38">
        <v>27211</v>
      </c>
      <c r="B178" s="39">
        <v>102.8</v>
      </c>
    </row>
    <row r="179" spans="1:2" ht="18" customHeight="1">
      <c r="A179" s="38">
        <v>27242</v>
      </c>
      <c r="B179" s="39">
        <v>102.2</v>
      </c>
    </row>
    <row r="180" spans="1:2" ht="18" customHeight="1">
      <c r="A180" s="38">
        <v>27273</v>
      </c>
      <c r="B180" s="39">
        <v>101.8</v>
      </c>
    </row>
    <row r="181" spans="1:2" ht="18" customHeight="1">
      <c r="A181" s="38">
        <v>27303</v>
      </c>
      <c r="B181" s="39">
        <v>100.2</v>
      </c>
    </row>
    <row r="182" spans="1:2" ht="18" customHeight="1">
      <c r="A182" s="38">
        <v>27334</v>
      </c>
      <c r="B182" s="39">
        <v>99.1</v>
      </c>
    </row>
    <row r="183" spans="1:2" ht="18" customHeight="1">
      <c r="A183" s="38">
        <v>27364</v>
      </c>
      <c r="B183" s="39">
        <v>96.7</v>
      </c>
    </row>
    <row r="184" spans="1:2" ht="18" customHeight="1">
      <c r="A184" s="38">
        <v>27395</v>
      </c>
      <c r="B184" s="39">
        <v>94.8</v>
      </c>
    </row>
    <row r="185" spans="1:2" ht="18" customHeight="1">
      <c r="A185" s="38">
        <v>27426</v>
      </c>
      <c r="B185" s="39">
        <v>92.7</v>
      </c>
    </row>
    <row r="186" spans="1:2" ht="18" customHeight="1">
      <c r="A186" s="38">
        <v>27454</v>
      </c>
      <c r="B186" s="39">
        <v>90.5</v>
      </c>
    </row>
    <row r="187" spans="1:2" ht="18" customHeight="1">
      <c r="A187" s="38">
        <v>27485</v>
      </c>
      <c r="B187" s="39">
        <v>89.8</v>
      </c>
    </row>
    <row r="188" spans="1:2" ht="18" customHeight="1">
      <c r="A188" s="38">
        <v>27515</v>
      </c>
      <c r="B188" s="39">
        <v>89.5</v>
      </c>
    </row>
    <row r="189" spans="1:2" ht="18" customHeight="1">
      <c r="A189" s="38">
        <v>27546</v>
      </c>
      <c r="B189" s="39">
        <v>89.4</v>
      </c>
    </row>
    <row r="190" spans="1:2" ht="18" customHeight="1">
      <c r="A190" s="38">
        <v>27576</v>
      </c>
      <c r="B190" s="39">
        <v>89.8</v>
      </c>
    </row>
    <row r="191" spans="1:2" ht="18" customHeight="1">
      <c r="A191" s="38">
        <v>27607</v>
      </c>
      <c r="B191" s="39">
        <v>90.7</v>
      </c>
    </row>
    <row r="192" spans="1:2" ht="18" customHeight="1">
      <c r="A192" s="38">
        <v>27638</v>
      </c>
      <c r="B192" s="39">
        <v>90.8</v>
      </c>
    </row>
    <row r="193" spans="1:2" ht="18" customHeight="1">
      <c r="A193" s="38">
        <v>27668</v>
      </c>
      <c r="B193" s="39">
        <v>91.8</v>
      </c>
    </row>
    <row r="194" spans="1:2" ht="18" customHeight="1">
      <c r="A194" s="38">
        <v>27699</v>
      </c>
      <c r="B194" s="39">
        <v>92.7</v>
      </c>
    </row>
    <row r="195" spans="1:2" ht="18" customHeight="1">
      <c r="A195" s="38">
        <v>27729</v>
      </c>
      <c r="B195" s="39">
        <v>93.7</v>
      </c>
    </row>
    <row r="196" spans="1:2" ht="18" customHeight="1">
      <c r="A196" s="38">
        <v>27760</v>
      </c>
      <c r="B196" s="39">
        <v>95.6</v>
      </c>
    </row>
    <row r="197" spans="1:2" ht="18" customHeight="1">
      <c r="A197" s="38">
        <v>27791</v>
      </c>
      <c r="B197" s="39">
        <v>96.2</v>
      </c>
    </row>
    <row r="198" spans="1:2" ht="18" customHeight="1">
      <c r="A198" s="38">
        <v>27820</v>
      </c>
      <c r="B198" s="39">
        <v>96.4</v>
      </c>
    </row>
    <row r="199" spans="1:2" ht="18" customHeight="1">
      <c r="A199" s="38">
        <v>27851</v>
      </c>
      <c r="B199" s="39">
        <v>97.1</v>
      </c>
    </row>
    <row r="200" spans="1:2" ht="18" customHeight="1">
      <c r="A200" s="38">
        <v>27881</v>
      </c>
      <c r="B200" s="39">
        <v>97.4</v>
      </c>
    </row>
    <row r="201" spans="1:2" ht="18" customHeight="1">
      <c r="A201" s="38">
        <v>27912</v>
      </c>
      <c r="B201" s="39">
        <v>98</v>
      </c>
    </row>
    <row r="202" spans="1:2" ht="18" customHeight="1">
      <c r="A202" s="38">
        <v>27942</v>
      </c>
      <c r="B202" s="39">
        <v>98.9</v>
      </c>
    </row>
    <row r="203" spans="1:2" ht="18" customHeight="1">
      <c r="A203" s="38">
        <v>27973</v>
      </c>
      <c r="B203" s="39">
        <v>99</v>
      </c>
    </row>
    <row r="204" spans="1:2" ht="18" customHeight="1">
      <c r="A204" s="38">
        <v>28004</v>
      </c>
      <c r="B204" s="39">
        <v>99.7</v>
      </c>
    </row>
    <row r="205" spans="1:2" ht="18" customHeight="1">
      <c r="A205" s="38">
        <v>28034</v>
      </c>
      <c r="B205" s="39">
        <v>99.6</v>
      </c>
    </row>
    <row r="206" spans="1:2" ht="18" customHeight="1">
      <c r="A206" s="38">
        <v>28065</v>
      </c>
      <c r="B206" s="39">
        <v>100.1</v>
      </c>
    </row>
    <row r="207" spans="1:2" ht="18" customHeight="1">
      <c r="A207" s="38">
        <v>28095</v>
      </c>
      <c r="B207" s="39">
        <v>100.4</v>
      </c>
    </row>
    <row r="208" spans="1:2" ht="18" customHeight="1">
      <c r="A208" s="38">
        <v>28126</v>
      </c>
      <c r="B208" s="39">
        <v>100.4</v>
      </c>
    </row>
    <row r="209" spans="1:2" ht="18" customHeight="1">
      <c r="A209" s="38">
        <v>28157</v>
      </c>
      <c r="B209" s="39">
        <v>100.8</v>
      </c>
    </row>
    <row r="210" spans="1:2" ht="18" customHeight="1">
      <c r="A210" s="38">
        <v>28185</v>
      </c>
      <c r="B210" s="39">
        <v>101.6</v>
      </c>
    </row>
    <row r="211" spans="1:2" ht="18" customHeight="1">
      <c r="A211" s="38">
        <v>28216</v>
      </c>
      <c r="B211" s="39">
        <v>101.7</v>
      </c>
    </row>
    <row r="212" spans="1:2" ht="18" customHeight="1">
      <c r="A212" s="38">
        <v>28246</v>
      </c>
      <c r="B212" s="39">
        <v>101.8</v>
      </c>
    </row>
    <row r="213" spans="1:2" ht="18" customHeight="1">
      <c r="A213" s="38">
        <v>28277</v>
      </c>
      <c r="B213" s="39">
        <v>102.5</v>
      </c>
    </row>
    <row r="214" spans="1:2" ht="18" customHeight="1">
      <c r="A214" s="38">
        <v>28307</v>
      </c>
      <c r="B214" s="39">
        <v>103</v>
      </c>
    </row>
    <row r="215" spans="1:2" ht="18" customHeight="1">
      <c r="A215" s="38">
        <v>28338</v>
      </c>
      <c r="B215" s="39">
        <v>103.7</v>
      </c>
    </row>
    <row r="216" spans="1:2" ht="18" customHeight="1">
      <c r="A216" s="38">
        <v>28369</v>
      </c>
      <c r="B216" s="39">
        <v>103.3</v>
      </c>
    </row>
    <row r="217" spans="1:2" ht="18" customHeight="1">
      <c r="A217" s="38">
        <v>28399</v>
      </c>
      <c r="B217" s="39">
        <v>104.1</v>
      </c>
    </row>
    <row r="218" spans="1:2" ht="18" customHeight="1">
      <c r="A218" s="38">
        <v>28430</v>
      </c>
      <c r="B218" s="39">
        <v>103.7</v>
      </c>
    </row>
    <row r="219" spans="1:2" ht="18" customHeight="1">
      <c r="A219" s="38">
        <v>28460</v>
      </c>
      <c r="B219" s="39">
        <v>103.7</v>
      </c>
    </row>
    <row r="220" spans="1:2" ht="18" customHeight="1">
      <c r="A220" s="38">
        <v>28491</v>
      </c>
      <c r="B220" s="39">
        <v>104</v>
      </c>
    </row>
    <row r="221" spans="1:2" ht="18" customHeight="1">
      <c r="A221" s="38">
        <v>28522</v>
      </c>
      <c r="B221" s="39">
        <v>104</v>
      </c>
    </row>
    <row r="222" spans="1:2" ht="18" customHeight="1">
      <c r="A222" s="38">
        <v>28550</v>
      </c>
      <c r="B222" s="39">
        <v>105.8</v>
      </c>
    </row>
    <row r="223" spans="1:2" ht="18" customHeight="1">
      <c r="A223" s="38">
        <v>28581</v>
      </c>
      <c r="B223" s="39">
        <v>107.2</v>
      </c>
    </row>
    <row r="224" spans="1:2" ht="18" customHeight="1">
      <c r="A224" s="38">
        <v>28611</v>
      </c>
      <c r="B224" s="39">
        <v>108</v>
      </c>
    </row>
    <row r="225" spans="1:2" ht="18" customHeight="1">
      <c r="A225" s="38">
        <v>28642</v>
      </c>
      <c r="B225" s="39">
        <v>109.4</v>
      </c>
    </row>
    <row r="226" spans="1:2" ht="18" customHeight="1">
      <c r="A226" s="38">
        <v>28672</v>
      </c>
      <c r="B226" s="39">
        <v>110.1</v>
      </c>
    </row>
    <row r="227" spans="1:2" ht="18" customHeight="1">
      <c r="A227" s="38">
        <v>28703</v>
      </c>
      <c r="B227" s="39">
        <v>110.7</v>
      </c>
    </row>
    <row r="228" spans="1:2" ht="18" customHeight="1">
      <c r="A228" s="38">
        <v>28734</v>
      </c>
      <c r="B228" s="39">
        <v>111.4</v>
      </c>
    </row>
    <row r="229" spans="1:2" ht="18" customHeight="1">
      <c r="A229" s="38">
        <v>28764</v>
      </c>
      <c r="B229" s="39">
        <v>111.5</v>
      </c>
    </row>
    <row r="230" spans="1:2" ht="18" customHeight="1">
      <c r="A230" s="38">
        <v>28795</v>
      </c>
      <c r="B230" s="39">
        <v>112.2</v>
      </c>
    </row>
    <row r="231" spans="1:2" ht="18" customHeight="1">
      <c r="A231" s="38">
        <v>28825</v>
      </c>
      <c r="B231" s="39">
        <v>111.8</v>
      </c>
    </row>
    <row r="232" spans="1:2" ht="18" customHeight="1">
      <c r="A232" s="38">
        <v>28856</v>
      </c>
      <c r="B232" s="39">
        <v>112.3</v>
      </c>
    </row>
    <row r="233" spans="1:2" ht="18" customHeight="1">
      <c r="A233" s="38">
        <v>28887</v>
      </c>
      <c r="B233" s="39">
        <v>113.3</v>
      </c>
    </row>
    <row r="234" spans="1:2" ht="18" customHeight="1">
      <c r="A234" s="38">
        <v>28915</v>
      </c>
      <c r="B234" s="39">
        <v>113.4</v>
      </c>
    </row>
    <row r="235" spans="1:2" ht="18" customHeight="1">
      <c r="A235" s="38">
        <v>28946</v>
      </c>
      <c r="B235" s="39">
        <v>113.4</v>
      </c>
    </row>
    <row r="236" spans="1:2" ht="18" customHeight="1">
      <c r="A236" s="38">
        <v>28976</v>
      </c>
      <c r="B236" s="39">
        <v>112.7</v>
      </c>
    </row>
    <row r="237" spans="1:2" ht="18" customHeight="1">
      <c r="A237" s="38">
        <v>29007</v>
      </c>
      <c r="B237" s="39">
        <v>111.6</v>
      </c>
    </row>
    <row r="238" spans="1:2" ht="18" customHeight="1">
      <c r="A238" s="38">
        <v>29037</v>
      </c>
      <c r="B238" s="39">
        <v>112.1</v>
      </c>
    </row>
    <row r="239" spans="1:2" ht="18" customHeight="1">
      <c r="A239" s="38">
        <v>29068</v>
      </c>
      <c r="B239" s="39">
        <v>111.8</v>
      </c>
    </row>
    <row r="240" spans="1:2" ht="18" customHeight="1">
      <c r="A240" s="38">
        <v>29099</v>
      </c>
      <c r="B240" s="39">
        <v>112.9</v>
      </c>
    </row>
    <row r="241" spans="1:2" ht="18" customHeight="1">
      <c r="A241" s="38">
        <v>29129</v>
      </c>
      <c r="B241" s="39">
        <v>113.8</v>
      </c>
    </row>
    <row r="242" spans="1:2" ht="18" customHeight="1">
      <c r="A242" s="38">
        <v>29160</v>
      </c>
      <c r="B242" s="39">
        <v>113.8</v>
      </c>
    </row>
    <row r="243" spans="1:2" ht="18" customHeight="1">
      <c r="A243" s="38">
        <v>29190</v>
      </c>
      <c r="B243" s="39">
        <v>114.7</v>
      </c>
    </row>
    <row r="244" spans="1:2" ht="18" customHeight="1">
      <c r="A244" s="38">
        <v>29221</v>
      </c>
      <c r="B244" s="39">
        <v>115</v>
      </c>
    </row>
    <row r="245" spans="1:2" ht="18" customHeight="1">
      <c r="A245" s="38">
        <v>29252</v>
      </c>
      <c r="B245" s="39">
        <v>114.2</v>
      </c>
    </row>
    <row r="246" spans="1:2" ht="18" customHeight="1">
      <c r="A246" s="38">
        <v>29281</v>
      </c>
      <c r="B246" s="39">
        <v>113.3</v>
      </c>
    </row>
    <row r="247" spans="1:2" ht="18" customHeight="1">
      <c r="A247" s="38">
        <v>29312</v>
      </c>
      <c r="B247" s="39">
        <v>113.3</v>
      </c>
    </row>
    <row r="248" spans="1:2" ht="18" customHeight="1">
      <c r="A248" s="38">
        <v>29342</v>
      </c>
      <c r="B248" s="39">
        <v>113.6</v>
      </c>
    </row>
    <row r="249" spans="1:2" ht="18" customHeight="1">
      <c r="A249" s="38">
        <v>29373</v>
      </c>
      <c r="B249" s="39">
        <v>113.3</v>
      </c>
    </row>
    <row r="250" spans="1:2" ht="18" customHeight="1">
      <c r="A250" s="38">
        <v>29403</v>
      </c>
      <c r="B250" s="39">
        <v>111.9</v>
      </c>
    </row>
    <row r="251" spans="1:2" ht="18" customHeight="1">
      <c r="A251" s="38">
        <v>29434</v>
      </c>
      <c r="B251" s="39">
        <v>112.4</v>
      </c>
    </row>
    <row r="252" spans="1:2" ht="18" customHeight="1">
      <c r="A252" s="38">
        <v>29465</v>
      </c>
      <c r="B252" s="39">
        <v>112.8</v>
      </c>
    </row>
    <row r="253" spans="1:2" ht="18" customHeight="1">
      <c r="A253" s="38">
        <v>29495</v>
      </c>
      <c r="B253" s="39">
        <v>113</v>
      </c>
    </row>
    <row r="254" spans="1:2" ht="18" customHeight="1">
      <c r="A254" s="38">
        <v>29526</v>
      </c>
      <c r="B254" s="39">
        <v>114</v>
      </c>
    </row>
    <row r="255" spans="1:2" ht="18" customHeight="1">
      <c r="A255" s="38">
        <v>29556</v>
      </c>
      <c r="B255" s="39">
        <v>114.4</v>
      </c>
    </row>
    <row r="256" spans="1:2" ht="18" customHeight="1">
      <c r="A256" s="38">
        <v>29587</v>
      </c>
      <c r="B256" s="39">
        <v>115</v>
      </c>
    </row>
    <row r="257" spans="1:2" ht="18" customHeight="1">
      <c r="A257" s="38">
        <v>29618</v>
      </c>
      <c r="B257" s="39">
        <v>115.3</v>
      </c>
    </row>
    <row r="258" spans="1:2" ht="18" customHeight="1">
      <c r="A258" s="38">
        <v>29646</v>
      </c>
      <c r="B258" s="39">
        <v>114.9</v>
      </c>
    </row>
    <row r="259" spans="1:2" ht="18" customHeight="1">
      <c r="A259" s="38">
        <v>29677</v>
      </c>
      <c r="B259" s="39">
        <v>114.7</v>
      </c>
    </row>
    <row r="260" spans="1:2" ht="18" customHeight="1">
      <c r="A260" s="38">
        <v>29707</v>
      </c>
      <c r="B260" s="39">
        <v>114.4</v>
      </c>
    </row>
    <row r="261" spans="1:2" ht="18" customHeight="1">
      <c r="A261" s="38">
        <v>29738</v>
      </c>
      <c r="B261" s="39">
        <v>113.4</v>
      </c>
    </row>
    <row r="262" spans="1:2" ht="18" customHeight="1">
      <c r="A262" s="38">
        <v>29768</v>
      </c>
      <c r="B262" s="39">
        <v>114.6</v>
      </c>
    </row>
    <row r="263" spans="1:2" ht="18" customHeight="1">
      <c r="A263" s="38">
        <v>29799</v>
      </c>
      <c r="B263" s="39">
        <v>114.1</v>
      </c>
    </row>
    <row r="264" spans="1:2" ht="18" customHeight="1">
      <c r="A264" s="38">
        <v>29830</v>
      </c>
      <c r="B264" s="39">
        <v>113.8</v>
      </c>
    </row>
    <row r="265" spans="1:2" ht="18" customHeight="1">
      <c r="A265" s="38">
        <v>29860</v>
      </c>
      <c r="B265" s="39">
        <v>113</v>
      </c>
    </row>
    <row r="266" spans="1:2" ht="18" customHeight="1">
      <c r="A266" s="38">
        <v>29891</v>
      </c>
      <c r="B266" s="39">
        <v>112</v>
      </c>
    </row>
    <row r="267" spans="1:2" ht="18" customHeight="1">
      <c r="A267" s="38">
        <v>29921</v>
      </c>
      <c r="B267" s="39">
        <v>111.1</v>
      </c>
    </row>
    <row r="268" spans="1:2" ht="18" customHeight="1">
      <c r="A268" s="38">
        <v>29952</v>
      </c>
      <c r="B268" s="39">
        <v>111</v>
      </c>
    </row>
    <row r="269" spans="1:2" ht="18" customHeight="1">
      <c r="A269" s="38">
        <v>29983</v>
      </c>
      <c r="B269" s="39">
        <v>109.7</v>
      </c>
    </row>
    <row r="270" spans="1:2" ht="18" customHeight="1">
      <c r="A270" s="38">
        <v>30011</v>
      </c>
      <c r="B270" s="39">
        <v>109.1</v>
      </c>
    </row>
    <row r="271" spans="1:2" ht="18" customHeight="1">
      <c r="A271" s="38">
        <v>30042</v>
      </c>
      <c r="B271" s="39">
        <v>108.3</v>
      </c>
    </row>
    <row r="272" spans="1:2" ht="18" customHeight="1">
      <c r="A272" s="38">
        <v>30072</v>
      </c>
      <c r="B272" s="39">
        <v>107.7</v>
      </c>
    </row>
    <row r="273" spans="1:2" ht="18" customHeight="1">
      <c r="A273" s="38">
        <v>30103</v>
      </c>
      <c r="B273" s="39">
        <v>107.5</v>
      </c>
    </row>
    <row r="274" spans="1:2" ht="18" customHeight="1">
      <c r="A274" s="38">
        <v>30133</v>
      </c>
      <c r="B274" s="39">
        <v>106</v>
      </c>
    </row>
    <row r="275" spans="1:2" ht="18" customHeight="1">
      <c r="A275" s="38">
        <v>30164</v>
      </c>
      <c r="B275" s="39">
        <v>105.9</v>
      </c>
    </row>
    <row r="276" spans="1:2" ht="18" customHeight="1">
      <c r="A276" s="38">
        <v>30195</v>
      </c>
      <c r="B276" s="39">
        <v>105.2</v>
      </c>
    </row>
    <row r="277" spans="1:2" ht="18" customHeight="1">
      <c r="A277" s="38">
        <v>30225</v>
      </c>
      <c r="B277" s="39">
        <v>105.4</v>
      </c>
    </row>
    <row r="278" spans="1:2" ht="18" customHeight="1">
      <c r="A278" s="38">
        <v>30256</v>
      </c>
      <c r="B278" s="39">
        <v>105.6</v>
      </c>
    </row>
    <row r="279" spans="1:2" ht="18" customHeight="1">
      <c r="A279" s="38">
        <v>30286</v>
      </c>
      <c r="B279" s="39">
        <v>105.5</v>
      </c>
    </row>
    <row r="280" spans="1:2" ht="18" customHeight="1">
      <c r="A280" s="38">
        <v>30317</v>
      </c>
      <c r="B280" s="39">
        <v>106.1</v>
      </c>
    </row>
    <row r="281" spans="1:2" ht="18" customHeight="1">
      <c r="A281" s="38">
        <v>30348</v>
      </c>
      <c r="B281" s="39">
        <v>105.8</v>
      </c>
    </row>
    <row r="282" spans="1:2" ht="18" customHeight="1">
      <c r="A282" s="38">
        <v>30376</v>
      </c>
      <c r="B282" s="39">
        <v>107.1</v>
      </c>
    </row>
    <row r="283" spans="1:2" ht="18" customHeight="1">
      <c r="A283" s="38">
        <v>30407</v>
      </c>
      <c r="B283" s="39">
        <v>107.8</v>
      </c>
    </row>
    <row r="284" spans="1:2" ht="18" customHeight="1">
      <c r="A284" s="38">
        <v>30437</v>
      </c>
      <c r="B284" s="39">
        <v>108.5</v>
      </c>
    </row>
    <row r="285" spans="1:2" ht="18" customHeight="1">
      <c r="A285" s="38">
        <v>30468</v>
      </c>
      <c r="B285" s="39">
        <v>109.2</v>
      </c>
    </row>
    <row r="286" spans="1:2" ht="18" customHeight="1">
      <c r="A286" s="38">
        <v>30498</v>
      </c>
      <c r="B286" s="39">
        <v>109.9</v>
      </c>
    </row>
    <row r="287" spans="1:2" ht="18" customHeight="1">
      <c r="A287" s="38">
        <v>30529</v>
      </c>
      <c r="B287" s="39">
        <v>110.2</v>
      </c>
    </row>
    <row r="288" spans="1:2" ht="18" customHeight="1">
      <c r="A288" s="38">
        <v>30560</v>
      </c>
      <c r="B288" s="39">
        <v>111.3</v>
      </c>
    </row>
    <row r="289" spans="1:2" ht="18" customHeight="1">
      <c r="A289" s="38">
        <v>30590</v>
      </c>
      <c r="B289" s="39">
        <v>112.1</v>
      </c>
    </row>
    <row r="290" spans="1:2" ht="18" customHeight="1">
      <c r="A290" s="38">
        <v>30621</v>
      </c>
      <c r="B290" s="39">
        <v>112.5</v>
      </c>
    </row>
    <row r="291" spans="1:2" ht="18" customHeight="1">
      <c r="A291" s="38">
        <v>30651</v>
      </c>
      <c r="B291" s="39">
        <v>113.3</v>
      </c>
    </row>
    <row r="292" spans="1:2" ht="18" customHeight="1">
      <c r="A292" s="38">
        <v>30682</v>
      </c>
      <c r="B292" s="39">
        <v>113.7</v>
      </c>
    </row>
    <row r="293" spans="1:2" ht="18" customHeight="1">
      <c r="A293" s="38">
        <v>30713</v>
      </c>
      <c r="B293" s="39">
        <v>114.6</v>
      </c>
    </row>
    <row r="294" spans="1:2" ht="18" customHeight="1">
      <c r="A294" s="38">
        <v>30742</v>
      </c>
      <c r="B294" s="39">
        <v>115.5</v>
      </c>
    </row>
    <row r="295" spans="1:2" ht="18" customHeight="1">
      <c r="A295" s="38">
        <v>30773</v>
      </c>
      <c r="B295" s="39">
        <v>116.5</v>
      </c>
    </row>
    <row r="296" spans="1:2" ht="18" customHeight="1">
      <c r="A296" s="38">
        <v>30803</v>
      </c>
      <c r="B296" s="39">
        <v>116.7</v>
      </c>
    </row>
    <row r="297" spans="1:2" ht="18" customHeight="1">
      <c r="A297" s="38">
        <v>30834</v>
      </c>
      <c r="B297" s="39">
        <v>117.1</v>
      </c>
    </row>
    <row r="298" spans="1:2" ht="18" customHeight="1">
      <c r="A298" s="38">
        <v>30864</v>
      </c>
      <c r="B298" s="39">
        <v>116.8</v>
      </c>
    </row>
    <row r="299" spans="1:2" ht="18" customHeight="1">
      <c r="A299" s="38">
        <v>30895</v>
      </c>
      <c r="B299" s="39">
        <v>116.9</v>
      </c>
    </row>
    <row r="300" spans="1:2" ht="18" customHeight="1">
      <c r="A300" s="38">
        <v>30926</v>
      </c>
      <c r="B300" s="39">
        <v>116.7</v>
      </c>
    </row>
    <row r="301" spans="1:2" ht="18" customHeight="1">
      <c r="A301" s="38">
        <v>30956</v>
      </c>
      <c r="B301" s="39">
        <v>116.3</v>
      </c>
    </row>
    <row r="302" spans="1:2" ht="18" customHeight="1">
      <c r="A302" s="38">
        <v>30987</v>
      </c>
      <c r="B302" s="39">
        <v>116.7</v>
      </c>
    </row>
    <row r="303" spans="1:2" ht="18" customHeight="1">
      <c r="A303" s="38">
        <v>31017</v>
      </c>
      <c r="B303" s="39">
        <v>116.5</v>
      </c>
    </row>
    <row r="304" spans="1:2" ht="18" customHeight="1">
      <c r="A304" s="38">
        <v>31048</v>
      </c>
      <c r="B304" s="39">
        <v>116.4</v>
      </c>
    </row>
    <row r="305" spans="1:2" ht="18" customHeight="1">
      <c r="A305" s="38">
        <v>31079</v>
      </c>
      <c r="B305" s="39">
        <v>116.4</v>
      </c>
    </row>
    <row r="306" spans="1:2" ht="18" customHeight="1">
      <c r="A306" s="38">
        <v>31107</v>
      </c>
      <c r="B306" s="39">
        <v>115.5</v>
      </c>
    </row>
    <row r="307" spans="1:2" ht="18" customHeight="1">
      <c r="A307" s="38">
        <v>31138</v>
      </c>
      <c r="B307" s="39">
        <v>114.6</v>
      </c>
    </row>
    <row r="308" spans="1:2" ht="18" customHeight="1">
      <c r="A308" s="38">
        <v>31168</v>
      </c>
      <c r="B308" s="39">
        <v>115.4</v>
      </c>
    </row>
    <row r="309" spans="1:2" ht="18" customHeight="1">
      <c r="A309" s="38">
        <v>31199</v>
      </c>
      <c r="B309" s="39">
        <v>115.8</v>
      </c>
    </row>
    <row r="310" spans="1:2" ht="18" customHeight="1">
      <c r="A310" s="38">
        <v>31229</v>
      </c>
      <c r="B310" s="39">
        <v>115.6</v>
      </c>
    </row>
    <row r="311" spans="1:2" ht="18" customHeight="1">
      <c r="A311" s="38">
        <v>31260</v>
      </c>
      <c r="B311" s="39">
        <v>116.5</v>
      </c>
    </row>
    <row r="312" spans="1:2" ht="18" customHeight="1">
      <c r="A312" s="38">
        <v>31291</v>
      </c>
      <c r="B312" s="39">
        <v>116.4</v>
      </c>
    </row>
    <row r="313" spans="1:2" ht="18" customHeight="1">
      <c r="A313" s="38">
        <v>31321</v>
      </c>
      <c r="B313" s="39">
        <v>116</v>
      </c>
    </row>
    <row r="314" spans="1:2" ht="18" customHeight="1">
      <c r="A314" s="38">
        <v>31352</v>
      </c>
      <c r="B314" s="39">
        <v>117</v>
      </c>
    </row>
    <row r="315" spans="1:2" ht="18" customHeight="1">
      <c r="A315" s="38">
        <v>31382</v>
      </c>
      <c r="B315" s="39">
        <v>117.1</v>
      </c>
    </row>
    <row r="316" spans="1:2" ht="18" customHeight="1">
      <c r="A316" s="38">
        <v>31413</v>
      </c>
      <c r="B316" s="39">
        <v>117.7</v>
      </c>
    </row>
    <row r="317" spans="1:2" ht="18" customHeight="1">
      <c r="A317" s="38">
        <v>31444</v>
      </c>
      <c r="B317" s="39">
        <v>119.2</v>
      </c>
    </row>
    <row r="318" spans="1:2" ht="18" customHeight="1">
      <c r="A318" s="38">
        <v>31472</v>
      </c>
      <c r="B318" s="39">
        <v>119.7</v>
      </c>
    </row>
    <row r="319" spans="1:2" ht="18" customHeight="1">
      <c r="A319" s="38">
        <v>31503</v>
      </c>
      <c r="B319" s="39">
        <v>120.2</v>
      </c>
    </row>
    <row r="320" spans="1:2" ht="18" customHeight="1">
      <c r="A320" s="38">
        <v>31533</v>
      </c>
      <c r="B320" s="39">
        <v>119.9</v>
      </c>
    </row>
    <row r="321" spans="1:2" ht="18" customHeight="1">
      <c r="A321" s="38">
        <v>31564</v>
      </c>
      <c r="B321" s="39">
        <v>119.5</v>
      </c>
    </row>
    <row r="322" spans="1:2" ht="18" customHeight="1">
      <c r="A322" s="38">
        <v>31594</v>
      </c>
      <c r="B322" s="39">
        <v>119.2</v>
      </c>
    </row>
    <row r="323" spans="1:2" ht="18" customHeight="1">
      <c r="A323" s="38">
        <v>31625</v>
      </c>
      <c r="B323" s="39">
        <v>118.8</v>
      </c>
    </row>
    <row r="324" spans="1:2" ht="18" customHeight="1">
      <c r="A324" s="38">
        <v>31656</v>
      </c>
      <c r="B324" s="39">
        <v>119.3</v>
      </c>
    </row>
    <row r="325" spans="1:2" ht="18" customHeight="1">
      <c r="A325" s="38">
        <v>31686</v>
      </c>
      <c r="B325" s="39">
        <v>119.4</v>
      </c>
    </row>
    <row r="326" spans="1:2" ht="18" customHeight="1">
      <c r="A326" s="38">
        <v>31717</v>
      </c>
      <c r="B326" s="39">
        <v>119.1</v>
      </c>
    </row>
    <row r="327" spans="1:2" ht="18" customHeight="1">
      <c r="A327" s="38">
        <v>31747</v>
      </c>
      <c r="B327" s="39">
        <v>119.6</v>
      </c>
    </row>
    <row r="328" spans="1:2" ht="18" customHeight="1">
      <c r="A328" s="38">
        <v>31778</v>
      </c>
      <c r="B328" s="39">
        <v>120.2</v>
      </c>
    </row>
    <row r="329" spans="1:2" ht="18" customHeight="1">
      <c r="A329" s="38">
        <v>31809</v>
      </c>
      <c r="B329" s="39">
        <v>120.1</v>
      </c>
    </row>
    <row r="330" spans="1:2" ht="18" customHeight="1">
      <c r="A330" s="38">
        <v>31837</v>
      </c>
      <c r="B330" s="39">
        <v>120.2</v>
      </c>
    </row>
    <row r="331" spans="1:2" ht="18" customHeight="1">
      <c r="A331" s="38">
        <v>31868</v>
      </c>
      <c r="B331" s="39">
        <v>119.9</v>
      </c>
    </row>
    <row r="332" spans="1:2" ht="18" customHeight="1">
      <c r="A332" s="38">
        <v>31898</v>
      </c>
      <c r="B332" s="39">
        <v>120.4</v>
      </c>
    </row>
    <row r="333" spans="1:2" ht="18" customHeight="1">
      <c r="A333" s="38">
        <v>31929</v>
      </c>
      <c r="B333" s="39">
        <v>119.9</v>
      </c>
    </row>
    <row r="334" spans="1:2" ht="18" customHeight="1">
      <c r="A334" s="38">
        <v>31959</v>
      </c>
      <c r="B334" s="39">
        <v>122.2</v>
      </c>
    </row>
    <row r="335" spans="1:2" ht="18" customHeight="1">
      <c r="A335" s="38">
        <v>31990</v>
      </c>
      <c r="B335" s="39">
        <v>122.9</v>
      </c>
    </row>
    <row r="336" spans="1:2" ht="18" customHeight="1">
      <c r="A336" s="38">
        <v>32021</v>
      </c>
      <c r="B336" s="39">
        <v>124.5</v>
      </c>
    </row>
    <row r="337" spans="1:2" ht="18" customHeight="1">
      <c r="A337" s="38">
        <v>32051</v>
      </c>
      <c r="B337" s="39">
        <v>125.4</v>
      </c>
    </row>
    <row r="338" spans="1:2" ht="18" customHeight="1">
      <c r="A338" s="38">
        <v>32082</v>
      </c>
      <c r="B338" s="39">
        <v>125.1</v>
      </c>
    </row>
    <row r="339" spans="1:2" ht="18" customHeight="1">
      <c r="A339" s="38">
        <v>32112</v>
      </c>
      <c r="B339" s="39">
        <v>125.6</v>
      </c>
    </row>
    <row r="340" spans="1:2" ht="18" customHeight="1">
      <c r="A340" s="38">
        <v>32143</v>
      </c>
      <c r="B340" s="39">
        <v>126.5</v>
      </c>
    </row>
    <row r="341" spans="1:2" ht="18" customHeight="1">
      <c r="A341" s="38">
        <v>32174</v>
      </c>
      <c r="B341" s="39">
        <v>125.9</v>
      </c>
    </row>
    <row r="342" spans="1:2" ht="18" customHeight="1">
      <c r="A342" s="38">
        <v>32203</v>
      </c>
      <c r="B342" s="39">
        <v>127.3</v>
      </c>
    </row>
    <row r="343" spans="1:2" ht="18" customHeight="1">
      <c r="A343" s="38">
        <v>32234</v>
      </c>
      <c r="B343" s="39">
        <v>127.2</v>
      </c>
    </row>
    <row r="344" spans="1:2" ht="18" customHeight="1">
      <c r="A344" s="38">
        <v>32264</v>
      </c>
      <c r="B344" s="39">
        <v>127.3</v>
      </c>
    </row>
    <row r="345" spans="1:2" ht="18" customHeight="1">
      <c r="A345" s="38">
        <v>32295</v>
      </c>
      <c r="B345" s="39">
        <v>126.4</v>
      </c>
    </row>
    <row r="346" spans="1:2" ht="18" customHeight="1">
      <c r="A346" s="38">
        <v>32325</v>
      </c>
      <c r="B346" s="39">
        <v>127.4</v>
      </c>
    </row>
    <row r="347" spans="1:2" ht="18" customHeight="1">
      <c r="A347" s="38">
        <v>32356</v>
      </c>
      <c r="B347" s="39">
        <v>127.1</v>
      </c>
    </row>
    <row r="348" spans="1:2" ht="18" customHeight="1">
      <c r="A348" s="38">
        <v>32387</v>
      </c>
      <c r="B348" s="39">
        <v>127.2</v>
      </c>
    </row>
    <row r="349" spans="1:2" ht="18" customHeight="1">
      <c r="A349" s="38">
        <v>32417</v>
      </c>
      <c r="B349" s="39">
        <v>127.6</v>
      </c>
    </row>
    <row r="350" spans="1:2" ht="18" customHeight="1">
      <c r="A350" s="38">
        <v>32448</v>
      </c>
      <c r="B350" s="39">
        <v>127.2</v>
      </c>
    </row>
    <row r="351" spans="1:2" ht="18" customHeight="1">
      <c r="A351" s="38">
        <v>32478</v>
      </c>
      <c r="B351" s="39">
        <v>127.6</v>
      </c>
    </row>
    <row r="352" spans="1:2" ht="18" customHeight="1">
      <c r="A352" s="38">
        <v>32509</v>
      </c>
      <c r="B352" s="39">
        <v>128.1</v>
      </c>
    </row>
    <row r="353" spans="1:2" ht="18" customHeight="1">
      <c r="A353" s="38">
        <v>32540</v>
      </c>
      <c r="B353" s="39">
        <v>129.9</v>
      </c>
    </row>
    <row r="354" spans="1:2" ht="18" customHeight="1">
      <c r="A354" s="38">
        <v>32568</v>
      </c>
      <c r="B354" s="39">
        <v>131.4</v>
      </c>
    </row>
    <row r="355" spans="1:2" ht="18" customHeight="1">
      <c r="A355" s="38">
        <v>32599</v>
      </c>
      <c r="B355" s="39">
        <v>132.5</v>
      </c>
    </row>
    <row r="356" spans="1:2" ht="18" customHeight="1">
      <c r="A356" s="38">
        <v>32629</v>
      </c>
      <c r="B356" s="39">
        <v>132.9</v>
      </c>
    </row>
    <row r="357" spans="1:2" ht="18" customHeight="1">
      <c r="A357" s="38">
        <v>32660</v>
      </c>
      <c r="B357" s="39">
        <v>132.80000000000001</v>
      </c>
    </row>
    <row r="358" spans="1:2" ht="18" customHeight="1">
      <c r="A358" s="38">
        <v>32690</v>
      </c>
      <c r="B358" s="39">
        <v>132.69999999999999</v>
      </c>
    </row>
    <row r="359" spans="1:2" ht="18" customHeight="1">
      <c r="A359" s="38">
        <v>32721</v>
      </c>
      <c r="B359" s="39">
        <v>133.4</v>
      </c>
    </row>
    <row r="360" spans="1:2" ht="18" customHeight="1">
      <c r="A360" s="38">
        <v>32752</v>
      </c>
      <c r="B360" s="39">
        <v>133.19999999999999</v>
      </c>
    </row>
    <row r="361" spans="1:2" ht="18" customHeight="1">
      <c r="A361" s="38">
        <v>32782</v>
      </c>
      <c r="B361" s="39">
        <v>133.19999999999999</v>
      </c>
    </row>
    <row r="362" spans="1:2" ht="18" customHeight="1">
      <c r="A362" s="38">
        <v>32813</v>
      </c>
      <c r="B362" s="39">
        <v>134.19999999999999</v>
      </c>
    </row>
    <row r="363" spans="1:2" ht="18" customHeight="1">
      <c r="A363" s="38">
        <v>32843</v>
      </c>
      <c r="B363" s="39">
        <v>134.4</v>
      </c>
    </row>
    <row r="364" spans="1:2" ht="18" customHeight="1">
      <c r="A364" s="38">
        <v>32874</v>
      </c>
      <c r="B364" s="39">
        <v>132.9</v>
      </c>
    </row>
    <row r="365" spans="1:2" ht="18" customHeight="1">
      <c r="A365" s="38">
        <v>32905</v>
      </c>
      <c r="B365" s="39">
        <v>133.6</v>
      </c>
    </row>
    <row r="366" spans="1:2" ht="18" customHeight="1">
      <c r="A366" s="38">
        <v>32933</v>
      </c>
      <c r="B366" s="39">
        <v>133.1</v>
      </c>
    </row>
    <row r="367" spans="1:2" ht="18" customHeight="1">
      <c r="A367" s="38">
        <v>32964</v>
      </c>
      <c r="B367" s="39">
        <v>132.69999999999999</v>
      </c>
    </row>
    <row r="368" spans="1:2" ht="18" customHeight="1">
      <c r="A368" s="38">
        <v>32994</v>
      </c>
      <c r="B368" s="39">
        <v>132</v>
      </c>
    </row>
    <row r="369" spans="1:2" ht="18" customHeight="1">
      <c r="A369" s="38">
        <v>33025</v>
      </c>
      <c r="B369" s="39">
        <v>131.5</v>
      </c>
    </row>
    <row r="370" spans="1:2" ht="18" customHeight="1">
      <c r="A370" s="38">
        <v>33055</v>
      </c>
      <c r="B370" s="39">
        <v>131.80000000000001</v>
      </c>
    </row>
    <row r="371" spans="1:2" ht="18" customHeight="1">
      <c r="A371" s="38">
        <v>33086</v>
      </c>
      <c r="B371" s="39">
        <v>131.6</v>
      </c>
    </row>
    <row r="372" spans="1:2" ht="18" customHeight="1">
      <c r="A372" s="38">
        <v>33117</v>
      </c>
      <c r="B372" s="39">
        <v>131.6</v>
      </c>
    </row>
    <row r="373" spans="1:2" ht="18" customHeight="1">
      <c r="A373" s="38">
        <v>33147</v>
      </c>
      <c r="B373" s="39">
        <v>131.9</v>
      </c>
    </row>
    <row r="374" spans="1:2" ht="18" customHeight="1">
      <c r="A374" s="38">
        <v>33178</v>
      </c>
      <c r="B374" s="39">
        <v>131.30000000000001</v>
      </c>
    </row>
    <row r="375" spans="1:2" ht="18" customHeight="1">
      <c r="A375" s="38">
        <v>33208</v>
      </c>
      <c r="B375" s="39">
        <v>130.80000000000001</v>
      </c>
    </row>
    <row r="376" spans="1:2" ht="18" customHeight="1">
      <c r="A376" s="38">
        <v>33239</v>
      </c>
      <c r="B376" s="39">
        <v>130</v>
      </c>
    </row>
    <row r="377" spans="1:2" ht="18" customHeight="1">
      <c r="A377" s="38">
        <v>33270</v>
      </c>
      <c r="B377" s="39">
        <v>129.80000000000001</v>
      </c>
    </row>
    <row r="378" spans="1:2" ht="18" customHeight="1">
      <c r="A378" s="38">
        <v>33298</v>
      </c>
      <c r="B378" s="39">
        <v>129.1</v>
      </c>
    </row>
    <row r="379" spans="1:2" ht="18" customHeight="1">
      <c r="A379" s="38">
        <v>33329</v>
      </c>
      <c r="B379" s="39">
        <v>129.5</v>
      </c>
    </row>
    <row r="380" spans="1:2" ht="18" customHeight="1">
      <c r="A380" s="38">
        <v>33359</v>
      </c>
      <c r="B380" s="39">
        <v>129.69999999999999</v>
      </c>
    </row>
    <row r="381" spans="1:2" ht="18" customHeight="1">
      <c r="A381" s="38">
        <v>33390</v>
      </c>
      <c r="B381" s="39">
        <v>129.69999999999999</v>
      </c>
    </row>
    <row r="382" spans="1:2" ht="18" customHeight="1">
      <c r="A382" s="38">
        <v>33420</v>
      </c>
      <c r="B382" s="39">
        <v>130</v>
      </c>
    </row>
    <row r="383" spans="1:2" ht="18" customHeight="1">
      <c r="A383" s="38">
        <v>33451</v>
      </c>
      <c r="B383" s="39">
        <v>130.30000000000001</v>
      </c>
    </row>
    <row r="384" spans="1:2" ht="18" customHeight="1">
      <c r="A384" s="38">
        <v>33482</v>
      </c>
      <c r="B384" s="39">
        <v>131.19999999999999</v>
      </c>
    </row>
    <row r="385" spans="1:2" ht="18" customHeight="1">
      <c r="A385" s="38">
        <v>33512</v>
      </c>
      <c r="B385" s="39">
        <v>131.30000000000001</v>
      </c>
    </row>
    <row r="386" spans="1:2" ht="18" customHeight="1">
      <c r="A386" s="38">
        <v>33543</v>
      </c>
      <c r="B386" s="39">
        <v>131.9</v>
      </c>
    </row>
    <row r="387" spans="1:2" ht="18" customHeight="1">
      <c r="A387" s="38">
        <v>33573</v>
      </c>
      <c r="B387" s="39">
        <v>132</v>
      </c>
    </row>
    <row r="388" spans="1:2" ht="18" customHeight="1">
      <c r="A388" s="38">
        <v>33604</v>
      </c>
      <c r="B388" s="39">
        <v>131.6</v>
      </c>
    </row>
    <row r="389" spans="1:2" ht="18" customHeight="1">
      <c r="A389" s="38">
        <v>33635</v>
      </c>
      <c r="B389" s="39">
        <v>131.80000000000001</v>
      </c>
    </row>
    <row r="390" spans="1:2" ht="18" customHeight="1">
      <c r="A390" s="38">
        <v>33664</v>
      </c>
      <c r="B390" s="39">
        <v>132.4</v>
      </c>
    </row>
    <row r="391" spans="1:2" ht="18" customHeight="1">
      <c r="A391" s="38">
        <v>33695</v>
      </c>
      <c r="B391" s="39">
        <v>132.80000000000001</v>
      </c>
    </row>
    <row r="392" spans="1:2" ht="18" customHeight="1">
      <c r="A392" s="38">
        <v>33725</v>
      </c>
      <c r="B392" s="39">
        <v>133.5</v>
      </c>
    </row>
    <row r="393" spans="1:2" ht="18" customHeight="1">
      <c r="A393" s="38">
        <v>33756</v>
      </c>
      <c r="B393" s="39">
        <v>134</v>
      </c>
    </row>
    <row r="394" spans="1:2" ht="18" customHeight="1">
      <c r="A394" s="38">
        <v>33786</v>
      </c>
      <c r="B394" s="39">
        <v>133.80000000000001</v>
      </c>
    </row>
    <row r="395" spans="1:2" ht="18" customHeight="1">
      <c r="A395" s="38">
        <v>33817</v>
      </c>
      <c r="B395" s="39">
        <v>133.6</v>
      </c>
    </row>
    <row r="396" spans="1:2" ht="18" customHeight="1">
      <c r="A396" s="38">
        <v>33848</v>
      </c>
      <c r="B396" s="39">
        <v>133.69999999999999</v>
      </c>
    </row>
    <row r="397" spans="1:2" ht="18" customHeight="1">
      <c r="A397" s="38">
        <v>33878</v>
      </c>
      <c r="B397" s="39">
        <v>134.1</v>
      </c>
    </row>
    <row r="398" spans="1:2" ht="18" customHeight="1">
      <c r="A398" s="38">
        <v>33909</v>
      </c>
      <c r="B398" s="39">
        <v>134.4</v>
      </c>
    </row>
    <row r="399" spans="1:2" ht="18" customHeight="1">
      <c r="A399" s="38">
        <v>33939</v>
      </c>
      <c r="B399" s="39">
        <v>134.80000000000001</v>
      </c>
    </row>
    <row r="400" spans="1:2" ht="18" customHeight="1">
      <c r="A400" s="38">
        <v>33970</v>
      </c>
      <c r="B400" s="39">
        <v>135.6</v>
      </c>
    </row>
    <row r="401" spans="1:2" ht="18" customHeight="1">
      <c r="A401" s="38">
        <v>34001</v>
      </c>
      <c r="B401" s="39">
        <v>135.6</v>
      </c>
    </row>
    <row r="402" spans="1:2" ht="18" customHeight="1">
      <c r="A402" s="38">
        <v>34029</v>
      </c>
      <c r="B402" s="39">
        <v>135.5</v>
      </c>
    </row>
    <row r="403" spans="1:2" ht="18" customHeight="1">
      <c r="A403" s="38">
        <v>34060</v>
      </c>
      <c r="B403" s="39">
        <v>135.69999999999999</v>
      </c>
    </row>
    <row r="404" spans="1:2" ht="18" customHeight="1">
      <c r="A404" s="38">
        <v>34090</v>
      </c>
      <c r="B404" s="39">
        <v>136.19999999999999</v>
      </c>
    </row>
    <row r="405" spans="1:2" ht="18" customHeight="1">
      <c r="A405" s="38">
        <v>34121</v>
      </c>
      <c r="B405" s="39">
        <v>136.6</v>
      </c>
    </row>
    <row r="406" spans="1:2" ht="18" customHeight="1">
      <c r="A406" s="38">
        <v>34151</v>
      </c>
      <c r="B406" s="39">
        <v>137.30000000000001</v>
      </c>
    </row>
    <row r="407" spans="1:2" ht="18" customHeight="1">
      <c r="A407" s="38">
        <v>34182</v>
      </c>
      <c r="B407" s="39">
        <v>138</v>
      </c>
    </row>
    <row r="408" spans="1:2" ht="18" customHeight="1">
      <c r="A408" s="38">
        <v>34213</v>
      </c>
      <c r="B408" s="39">
        <v>138.5</v>
      </c>
    </row>
    <row r="409" spans="1:2" ht="18" customHeight="1">
      <c r="A409" s="38">
        <v>34243</v>
      </c>
      <c r="B409" s="39">
        <v>136.80000000000001</v>
      </c>
    </row>
    <row r="410" spans="1:2" ht="18" customHeight="1">
      <c r="A410" s="38">
        <v>34274</v>
      </c>
      <c r="B410" s="39">
        <v>137.30000000000001</v>
      </c>
    </row>
    <row r="411" spans="1:2" ht="18" customHeight="1">
      <c r="A411" s="38">
        <v>34304</v>
      </c>
      <c r="B411" s="39">
        <v>137.4</v>
      </c>
    </row>
    <row r="412" spans="1:2" ht="18" customHeight="1">
      <c r="A412" s="38">
        <v>34335</v>
      </c>
      <c r="B412" s="39">
        <v>138</v>
      </c>
    </row>
    <row r="413" spans="1:2" ht="18" customHeight="1">
      <c r="A413" s="38">
        <v>34366</v>
      </c>
      <c r="B413" s="39">
        <v>138.5</v>
      </c>
    </row>
    <row r="414" spans="1:2" ht="18" customHeight="1">
      <c r="A414" s="38">
        <v>34394</v>
      </c>
      <c r="B414" s="39">
        <v>138.30000000000001</v>
      </c>
    </row>
    <row r="415" spans="1:2" ht="18" customHeight="1">
      <c r="A415" s="38">
        <v>34425</v>
      </c>
      <c r="B415" s="39">
        <v>139.19999999999999</v>
      </c>
    </row>
    <row r="416" spans="1:2" ht="18" customHeight="1">
      <c r="A416" s="38">
        <v>34455</v>
      </c>
      <c r="B416" s="39">
        <v>139.5</v>
      </c>
    </row>
    <row r="417" spans="1:2" ht="18" customHeight="1">
      <c r="A417" s="38">
        <v>34486</v>
      </c>
      <c r="B417" s="39">
        <v>140.1</v>
      </c>
    </row>
    <row r="418" spans="1:2" ht="18" customHeight="1">
      <c r="A418" s="38">
        <v>34516</v>
      </c>
      <c r="B418" s="39">
        <v>139.9</v>
      </c>
    </row>
    <row r="419" spans="1:2" ht="18" customHeight="1">
      <c r="A419" s="38">
        <v>34547</v>
      </c>
      <c r="B419" s="39">
        <v>140.30000000000001</v>
      </c>
    </row>
    <row r="420" spans="1:2" ht="18" customHeight="1">
      <c r="A420" s="38">
        <v>34578</v>
      </c>
      <c r="B420" s="39">
        <v>141.19999999999999</v>
      </c>
    </row>
    <row r="421" spans="1:2" ht="18" customHeight="1">
      <c r="A421" s="38">
        <v>34608</v>
      </c>
      <c r="B421" s="39">
        <v>142</v>
      </c>
    </row>
    <row r="422" spans="1:2" ht="18" customHeight="1">
      <c r="A422" s="38">
        <v>34639</v>
      </c>
      <c r="B422" s="39">
        <v>142.19999999999999</v>
      </c>
    </row>
    <row r="423" spans="1:2" ht="18" customHeight="1">
      <c r="A423" s="38">
        <v>34669</v>
      </c>
      <c r="B423" s="39">
        <v>142.4</v>
      </c>
    </row>
    <row r="424" spans="1:2" ht="18" customHeight="1">
      <c r="A424" s="38">
        <v>34700</v>
      </c>
      <c r="B424" s="39">
        <v>144</v>
      </c>
    </row>
    <row r="425" spans="1:2" ht="18" customHeight="1">
      <c r="A425" s="38">
        <v>34731</v>
      </c>
      <c r="B425" s="39">
        <v>144.69999999999999</v>
      </c>
    </row>
    <row r="426" spans="1:2" ht="18" customHeight="1">
      <c r="A426" s="38">
        <v>34759</v>
      </c>
      <c r="B426" s="39">
        <v>145.4</v>
      </c>
    </row>
    <row r="427" spans="1:2" ht="18" customHeight="1">
      <c r="A427" s="38">
        <v>34790</v>
      </c>
      <c r="B427" s="39">
        <v>144.19999999999999</v>
      </c>
    </row>
    <row r="428" spans="1:2" ht="18" customHeight="1">
      <c r="A428" s="38">
        <v>34820</v>
      </c>
      <c r="B428" s="39">
        <v>143.9</v>
      </c>
    </row>
    <row r="429" spans="1:2" ht="18" customHeight="1">
      <c r="A429" s="38">
        <v>34851</v>
      </c>
      <c r="B429" s="39">
        <v>143.69999999999999</v>
      </c>
    </row>
    <row r="430" spans="1:2" ht="18" customHeight="1">
      <c r="A430" s="38">
        <v>34881</v>
      </c>
      <c r="B430" s="39">
        <v>144.9</v>
      </c>
    </row>
    <row r="431" spans="1:2" ht="18" customHeight="1">
      <c r="A431" s="38">
        <v>34912</v>
      </c>
      <c r="B431" s="39">
        <v>145.1</v>
      </c>
    </row>
    <row r="432" spans="1:2" ht="18" customHeight="1">
      <c r="A432" s="38">
        <v>34943</v>
      </c>
      <c r="B432" s="39">
        <v>144.9</v>
      </c>
    </row>
    <row r="433" spans="1:2" ht="18" customHeight="1">
      <c r="A433" s="38">
        <v>34973</v>
      </c>
      <c r="B433" s="39">
        <v>145.5</v>
      </c>
    </row>
    <row r="434" spans="1:2" ht="18" customHeight="1">
      <c r="A434" s="38">
        <v>35004</v>
      </c>
      <c r="B434" s="39">
        <v>145.69999999999999</v>
      </c>
    </row>
    <row r="435" spans="1:2" ht="18" customHeight="1">
      <c r="A435" s="38">
        <v>35034</v>
      </c>
      <c r="B435" s="39">
        <v>146.30000000000001</v>
      </c>
    </row>
    <row r="436" spans="1:2" ht="18" customHeight="1">
      <c r="A436" s="38">
        <v>35065</v>
      </c>
      <c r="B436" s="39">
        <v>147.6</v>
      </c>
    </row>
    <row r="437" spans="1:2" ht="18" customHeight="1">
      <c r="A437" s="38">
        <v>35096</v>
      </c>
      <c r="B437" s="39">
        <v>145.6</v>
      </c>
    </row>
    <row r="438" spans="1:2" ht="18" customHeight="1">
      <c r="A438" s="38">
        <v>35125</v>
      </c>
      <c r="B438" s="39">
        <v>144.80000000000001</v>
      </c>
    </row>
    <row r="439" spans="1:2" ht="18" customHeight="1">
      <c r="A439" s="38">
        <v>35156</v>
      </c>
      <c r="B439" s="39">
        <v>145.30000000000001</v>
      </c>
    </row>
    <row r="440" spans="1:2" ht="18" customHeight="1">
      <c r="A440" s="38">
        <v>35186</v>
      </c>
      <c r="B440" s="39">
        <v>145.1</v>
      </c>
    </row>
    <row r="441" spans="1:2" ht="18" customHeight="1">
      <c r="A441" s="38">
        <v>35217</v>
      </c>
      <c r="B441" s="39">
        <v>144.69999999999999</v>
      </c>
    </row>
    <row r="442" spans="1:2" ht="18" customHeight="1">
      <c r="A442" s="38">
        <v>35247</v>
      </c>
      <c r="B442" s="39">
        <v>143.6</v>
      </c>
    </row>
    <row r="443" spans="1:2" ht="18" customHeight="1">
      <c r="A443" s="38">
        <v>35278</v>
      </c>
      <c r="B443" s="39">
        <v>144.69999999999999</v>
      </c>
    </row>
    <row r="444" spans="1:2" ht="18" customHeight="1">
      <c r="A444" s="38">
        <v>35309</v>
      </c>
      <c r="B444" s="39">
        <v>141</v>
      </c>
    </row>
    <row r="445" spans="1:2" ht="18" customHeight="1">
      <c r="A445" s="38">
        <v>35339</v>
      </c>
      <c r="B445" s="39">
        <v>143.19999999999999</v>
      </c>
    </row>
    <row r="446" spans="1:2" ht="18" customHeight="1">
      <c r="A446" s="38">
        <v>35370</v>
      </c>
      <c r="B446" s="39">
        <v>144.1</v>
      </c>
    </row>
    <row r="447" spans="1:2" ht="18" customHeight="1">
      <c r="A447" s="38">
        <v>35400</v>
      </c>
      <c r="B447" s="39">
        <v>145.5</v>
      </c>
    </row>
    <row r="448" spans="1:2" ht="18" customHeight="1">
      <c r="A448" s="38">
        <v>35431</v>
      </c>
      <c r="B448" s="39">
        <v>145.80000000000001</v>
      </c>
    </row>
    <row r="449" spans="1:2" ht="18" customHeight="1">
      <c r="A449" s="38">
        <v>35462</v>
      </c>
      <c r="B449" s="39">
        <v>145.6</v>
      </c>
    </row>
    <row r="450" spans="1:2" ht="18" customHeight="1">
      <c r="A450" s="38">
        <v>35490</v>
      </c>
      <c r="B450" s="39">
        <v>145.9</v>
      </c>
    </row>
    <row r="451" spans="1:2" ht="18" customHeight="1">
      <c r="A451" s="38">
        <v>35521</v>
      </c>
      <c r="B451" s="39">
        <v>146.30000000000001</v>
      </c>
    </row>
    <row r="452" spans="1:2" ht="18" customHeight="1">
      <c r="A452" s="38">
        <v>35551</v>
      </c>
      <c r="B452" s="39">
        <v>146.19999999999999</v>
      </c>
    </row>
    <row r="453" spans="1:2" ht="18" customHeight="1">
      <c r="A453" s="38">
        <v>35582</v>
      </c>
      <c r="B453" s="39">
        <v>146.9</v>
      </c>
    </row>
    <row r="454" spans="1:2" ht="18" customHeight="1">
      <c r="A454" s="38">
        <v>35612</v>
      </c>
      <c r="B454" s="39">
        <v>146.80000000000001</v>
      </c>
    </row>
    <row r="455" spans="1:2" ht="18" customHeight="1">
      <c r="A455" s="38">
        <v>35643</v>
      </c>
      <c r="B455" s="39">
        <v>146.4</v>
      </c>
    </row>
    <row r="456" spans="1:2" ht="18" customHeight="1">
      <c r="A456" s="38">
        <v>35674</v>
      </c>
      <c r="B456" s="39">
        <v>147.69999999999999</v>
      </c>
    </row>
    <row r="457" spans="1:2" ht="18" customHeight="1">
      <c r="A457" s="38">
        <v>35704</v>
      </c>
      <c r="B457" s="39">
        <v>148.1</v>
      </c>
    </row>
    <row r="458" spans="1:2" ht="18" customHeight="1">
      <c r="A458" s="38">
        <v>35735</v>
      </c>
      <c r="B458" s="39">
        <v>147.30000000000001</v>
      </c>
    </row>
    <row r="459" spans="1:2" ht="18" customHeight="1">
      <c r="A459" s="38">
        <v>35765</v>
      </c>
      <c r="B459" s="39">
        <v>146.69999999999999</v>
      </c>
    </row>
    <row r="460" spans="1:2" ht="18" customHeight="1">
      <c r="A460" s="38">
        <v>35796</v>
      </c>
      <c r="B460" s="39">
        <v>145.80000000000001</v>
      </c>
    </row>
    <row r="461" spans="1:2" ht="18" customHeight="1">
      <c r="A461" s="38">
        <v>35827</v>
      </c>
      <c r="B461" s="39">
        <v>145.9</v>
      </c>
    </row>
    <row r="462" spans="1:2" ht="18" customHeight="1">
      <c r="A462" s="38">
        <v>35855</v>
      </c>
      <c r="B462" s="39">
        <v>145.30000000000001</v>
      </c>
    </row>
    <row r="463" spans="1:2" ht="18" customHeight="1">
      <c r="A463" s="38">
        <v>35886</v>
      </c>
      <c r="B463" s="39">
        <v>143.80000000000001</v>
      </c>
    </row>
    <row r="464" spans="1:2" ht="18" customHeight="1">
      <c r="A464" s="38">
        <v>35916</v>
      </c>
      <c r="B464" s="39">
        <v>144</v>
      </c>
    </row>
    <row r="465" spans="1:2" ht="18" customHeight="1">
      <c r="A465" s="38">
        <v>35947</v>
      </c>
      <c r="B465" s="39">
        <v>143.9</v>
      </c>
    </row>
    <row r="466" spans="1:2" ht="18" customHeight="1">
      <c r="A466" s="38">
        <v>35977</v>
      </c>
      <c r="B466" s="39">
        <v>144.5</v>
      </c>
    </row>
    <row r="467" spans="1:2" ht="18" customHeight="1">
      <c r="A467" s="38">
        <v>36008</v>
      </c>
      <c r="B467" s="39">
        <v>144.4</v>
      </c>
    </row>
    <row r="468" spans="1:2" ht="18" customHeight="1">
      <c r="A468" s="38">
        <v>36039</v>
      </c>
      <c r="B468" s="39">
        <v>144.30000000000001</v>
      </c>
    </row>
    <row r="469" spans="1:2" ht="18" customHeight="1">
      <c r="A469" s="38">
        <v>36069</v>
      </c>
      <c r="B469" s="39">
        <v>143.9</v>
      </c>
    </row>
    <row r="470" spans="1:2" ht="18" customHeight="1">
      <c r="A470" s="38">
        <v>36100</v>
      </c>
      <c r="B470" s="39">
        <v>145</v>
      </c>
    </row>
    <row r="471" spans="1:2" ht="18" customHeight="1">
      <c r="A471" s="38">
        <v>36130</v>
      </c>
      <c r="B471" s="39">
        <v>145.1</v>
      </c>
    </row>
    <row r="472" spans="1:2" ht="18" customHeight="1">
      <c r="A472" s="38">
        <v>36161</v>
      </c>
      <c r="B472" s="39">
        <v>146.1</v>
      </c>
    </row>
    <row r="473" spans="1:2" ht="18" customHeight="1">
      <c r="A473" s="38">
        <v>36192</v>
      </c>
      <c r="B473" s="39">
        <v>145.9</v>
      </c>
    </row>
    <row r="474" spans="1:2" ht="18" customHeight="1">
      <c r="A474" s="38">
        <v>36220</v>
      </c>
      <c r="B474" s="39">
        <v>145.80000000000001</v>
      </c>
    </row>
    <row r="475" spans="1:2" ht="18" customHeight="1">
      <c r="A475" s="38">
        <v>36251</v>
      </c>
      <c r="B475" s="39">
        <v>147.69999999999999</v>
      </c>
    </row>
    <row r="476" spans="1:2" ht="18" customHeight="1">
      <c r="A476" s="38">
        <v>36281</v>
      </c>
      <c r="B476" s="39">
        <v>148.1</v>
      </c>
    </row>
    <row r="477" spans="1:2" ht="18" customHeight="1">
      <c r="A477" s="38">
        <v>36312</v>
      </c>
      <c r="B477" s="39">
        <v>148.5</v>
      </c>
    </row>
    <row r="478" spans="1:2" ht="18" customHeight="1">
      <c r="A478" s="38">
        <v>36342</v>
      </c>
      <c r="B478" s="39">
        <v>149.1</v>
      </c>
    </row>
    <row r="479" spans="1:2" ht="18" customHeight="1">
      <c r="A479" s="38">
        <v>36373</v>
      </c>
      <c r="B479" s="39">
        <v>148.5</v>
      </c>
    </row>
    <row r="480" spans="1:2" ht="18" customHeight="1">
      <c r="A480" s="38">
        <v>36404</v>
      </c>
      <c r="B480" s="39">
        <v>148.1</v>
      </c>
    </row>
    <row r="481" spans="1:2" ht="18" customHeight="1">
      <c r="A481" s="38">
        <v>36434</v>
      </c>
      <c r="B481" s="39">
        <v>146.9</v>
      </c>
    </row>
    <row r="482" spans="1:2" ht="18" customHeight="1">
      <c r="A482" s="38">
        <v>36465</v>
      </c>
      <c r="B482" s="39">
        <v>146.69999999999999</v>
      </c>
    </row>
    <row r="483" spans="1:2" ht="18" customHeight="1">
      <c r="A483" s="38">
        <v>36495</v>
      </c>
      <c r="B483" s="39">
        <v>146.30000000000001</v>
      </c>
    </row>
    <row r="484" spans="1:2" ht="18" customHeight="1">
      <c r="A484" s="38">
        <v>36526</v>
      </c>
      <c r="B484" s="39">
        <v>147.6</v>
      </c>
    </row>
    <row r="485" spans="1:2" ht="18" customHeight="1">
      <c r="A485" s="38">
        <v>36557</v>
      </c>
      <c r="B485" s="39">
        <v>148.1</v>
      </c>
    </row>
    <row r="486" spans="1:2" ht="18" customHeight="1">
      <c r="A486" s="38">
        <v>36586</v>
      </c>
      <c r="B486" s="39">
        <v>147.80000000000001</v>
      </c>
    </row>
    <row r="487" spans="1:2" ht="18" customHeight="1">
      <c r="A487" s="38">
        <v>36617</v>
      </c>
      <c r="B487" s="39">
        <v>148.4</v>
      </c>
    </row>
    <row r="488" spans="1:2" ht="18" customHeight="1">
      <c r="A488" s="38">
        <v>36647</v>
      </c>
      <c r="B488" s="39">
        <v>148</v>
      </c>
    </row>
    <row r="489" spans="1:2" ht="18" customHeight="1">
      <c r="A489" s="38">
        <v>36678</v>
      </c>
      <c r="B489" s="39">
        <v>147.69999999999999</v>
      </c>
    </row>
    <row r="490" spans="1:2" ht="18" customHeight="1">
      <c r="A490" s="38">
        <v>36708</v>
      </c>
      <c r="B490" s="39">
        <v>148.6</v>
      </c>
    </row>
    <row r="491" spans="1:2" ht="18" customHeight="1">
      <c r="A491" s="38">
        <v>36739</v>
      </c>
      <c r="B491" s="39">
        <v>148.4</v>
      </c>
    </row>
    <row r="492" spans="1:2" ht="18" customHeight="1">
      <c r="A492" s="38">
        <v>36770</v>
      </c>
      <c r="B492" s="39">
        <v>149</v>
      </c>
    </row>
    <row r="493" spans="1:2" ht="18" customHeight="1">
      <c r="A493" s="38">
        <v>36800</v>
      </c>
      <c r="B493" s="39">
        <v>149.9</v>
      </c>
    </row>
    <row r="494" spans="1:2" ht="18" customHeight="1">
      <c r="A494" s="38">
        <v>36831</v>
      </c>
      <c r="B494" s="39">
        <v>149.5</v>
      </c>
    </row>
    <row r="495" spans="1:2" ht="18" customHeight="1">
      <c r="A495" s="38">
        <v>36861</v>
      </c>
      <c r="B495" s="39">
        <v>149.4</v>
      </c>
    </row>
    <row r="496" spans="1:2" ht="18" customHeight="1">
      <c r="A496" s="38">
        <v>36892</v>
      </c>
      <c r="B496" s="39">
        <v>147.30000000000001</v>
      </c>
    </row>
    <row r="497" spans="1:2" ht="18" customHeight="1">
      <c r="A497" s="38">
        <v>36923</v>
      </c>
      <c r="B497" s="39">
        <v>146.9</v>
      </c>
    </row>
    <row r="498" spans="1:2" ht="18" customHeight="1">
      <c r="A498" s="38">
        <v>36951</v>
      </c>
      <c r="B498" s="39">
        <v>146.1</v>
      </c>
    </row>
    <row r="499" spans="1:2" ht="18" customHeight="1">
      <c r="A499" s="38">
        <v>36982</v>
      </c>
      <c r="B499" s="39">
        <v>143.9</v>
      </c>
    </row>
    <row r="500" spans="1:2" ht="18" customHeight="1">
      <c r="A500" s="38">
        <v>37012</v>
      </c>
      <c r="B500" s="39">
        <v>142.6</v>
      </c>
    </row>
    <row r="501" spans="1:2" ht="18" customHeight="1">
      <c r="A501" s="38">
        <v>37043</v>
      </c>
      <c r="B501" s="39">
        <v>142.5</v>
      </c>
    </row>
    <row r="502" spans="1:2" ht="18" customHeight="1">
      <c r="A502" s="38">
        <v>37073</v>
      </c>
      <c r="B502" s="39">
        <v>140.19999999999999</v>
      </c>
    </row>
    <row r="503" spans="1:2" ht="18" customHeight="1">
      <c r="A503" s="38">
        <v>37104</v>
      </c>
      <c r="B503" s="39">
        <v>139.1</v>
      </c>
    </row>
    <row r="504" spans="1:2" ht="18" customHeight="1">
      <c r="A504" s="38">
        <v>37135</v>
      </c>
      <c r="B504" s="39">
        <v>138.80000000000001</v>
      </c>
    </row>
    <row r="505" spans="1:2" ht="18" customHeight="1">
      <c r="A505" s="38">
        <v>37165</v>
      </c>
      <c r="B505" s="39">
        <v>138</v>
      </c>
    </row>
    <row r="506" spans="1:2" ht="18" customHeight="1">
      <c r="A506" s="38">
        <v>37196</v>
      </c>
      <c r="B506" s="39">
        <v>137</v>
      </c>
    </row>
    <row r="507" spans="1:2" ht="18" customHeight="1">
      <c r="A507" s="38">
        <v>37226</v>
      </c>
      <c r="B507" s="39">
        <v>136.4</v>
      </c>
    </row>
    <row r="508" spans="1:2" ht="18" customHeight="1">
      <c r="A508" s="38">
        <v>37257</v>
      </c>
      <c r="B508" s="39">
        <v>135.30000000000001</v>
      </c>
    </row>
    <row r="509" spans="1:2" ht="18" customHeight="1">
      <c r="A509" s="38">
        <v>37288</v>
      </c>
      <c r="B509" s="39">
        <v>134.30000000000001</v>
      </c>
    </row>
    <row r="510" spans="1:2" ht="18" customHeight="1">
      <c r="A510" s="38">
        <v>37316</v>
      </c>
      <c r="B510" s="39">
        <v>134.4</v>
      </c>
    </row>
    <row r="511" spans="1:2" ht="18" customHeight="1">
      <c r="A511" s="38">
        <v>37347</v>
      </c>
      <c r="B511" s="39">
        <v>135.4</v>
      </c>
    </row>
    <row r="512" spans="1:2" ht="18" customHeight="1">
      <c r="A512" s="38">
        <v>37377</v>
      </c>
      <c r="B512" s="39">
        <v>136</v>
      </c>
    </row>
    <row r="513" spans="1:2" ht="18" customHeight="1">
      <c r="A513" s="38">
        <v>37408</v>
      </c>
      <c r="B513" s="39">
        <v>136.19999999999999</v>
      </c>
    </row>
    <row r="514" spans="1:2" ht="18" customHeight="1">
      <c r="A514" s="38">
        <v>37438</v>
      </c>
      <c r="B514" s="39">
        <v>134.69999999999999</v>
      </c>
    </row>
    <row r="515" spans="1:2" ht="18" customHeight="1">
      <c r="A515" s="38">
        <v>37469</v>
      </c>
      <c r="B515" s="39">
        <v>135.19999999999999</v>
      </c>
    </row>
    <row r="516" spans="1:2" ht="18" customHeight="1">
      <c r="A516" s="38">
        <v>37500</v>
      </c>
      <c r="B516" s="39">
        <v>135.19999999999999</v>
      </c>
    </row>
    <row r="517" spans="1:2" ht="18" customHeight="1">
      <c r="A517" s="38">
        <v>37530</v>
      </c>
      <c r="B517" s="39">
        <v>134.5</v>
      </c>
    </row>
    <row r="518" spans="1:2" ht="18" customHeight="1">
      <c r="A518" s="38">
        <v>37561</v>
      </c>
      <c r="B518" s="39">
        <v>134.1</v>
      </c>
    </row>
    <row r="519" spans="1:2" ht="18" customHeight="1">
      <c r="A519" s="38">
        <v>37591</v>
      </c>
      <c r="B519" s="39">
        <v>134.6</v>
      </c>
    </row>
    <row r="520" spans="1:2" ht="18" customHeight="1">
      <c r="A520" s="38">
        <v>37622</v>
      </c>
      <c r="B520" s="39">
        <v>133.6</v>
      </c>
    </row>
    <row r="521" spans="1:2" ht="18" customHeight="1">
      <c r="A521" s="38">
        <v>37653</v>
      </c>
      <c r="B521" s="39">
        <v>134.1</v>
      </c>
    </row>
    <row r="522" spans="1:2" ht="18" customHeight="1">
      <c r="A522" s="38">
        <v>37681</v>
      </c>
      <c r="B522" s="39">
        <v>134.4</v>
      </c>
    </row>
    <row r="523" spans="1:2" ht="18" customHeight="1">
      <c r="A523" s="38">
        <v>37712</v>
      </c>
      <c r="B523" s="39">
        <v>134.5</v>
      </c>
    </row>
    <row r="524" spans="1:2" ht="18" customHeight="1">
      <c r="A524" s="38">
        <v>37742</v>
      </c>
      <c r="B524" s="39">
        <v>134.5</v>
      </c>
    </row>
    <row r="525" spans="1:2" ht="18" customHeight="1">
      <c r="A525" s="38">
        <v>37773</v>
      </c>
      <c r="B525" s="39">
        <v>135</v>
      </c>
    </row>
    <row r="526" spans="1:2" ht="18" customHeight="1">
      <c r="A526" s="38">
        <v>37803</v>
      </c>
      <c r="B526" s="39">
        <v>134.69999999999999</v>
      </c>
    </row>
    <row r="527" spans="1:2" ht="18" customHeight="1">
      <c r="A527" s="38">
        <v>37834</v>
      </c>
      <c r="B527" s="39">
        <v>135.30000000000001</v>
      </c>
    </row>
    <row r="528" spans="1:2" ht="18" customHeight="1">
      <c r="A528" s="38">
        <v>37865</v>
      </c>
      <c r="B528" s="39">
        <v>136.30000000000001</v>
      </c>
    </row>
    <row r="529" spans="1:2" ht="18" customHeight="1">
      <c r="A529" s="38">
        <v>37895</v>
      </c>
      <c r="B529" s="39">
        <v>137.69999999999999</v>
      </c>
    </row>
    <row r="530" spans="1:2" ht="18" customHeight="1">
      <c r="A530" s="38">
        <v>37926</v>
      </c>
      <c r="B530" s="39">
        <v>138.1</v>
      </c>
    </row>
    <row r="531" spans="1:2" ht="18" customHeight="1">
      <c r="A531" s="38">
        <v>37956</v>
      </c>
      <c r="B531" s="39">
        <v>138.19999999999999</v>
      </c>
    </row>
    <row r="532" spans="1:2" ht="18" customHeight="1">
      <c r="A532" s="38">
        <v>37987</v>
      </c>
      <c r="B532" s="39">
        <v>138.1</v>
      </c>
    </row>
    <row r="533" spans="1:2" ht="18" customHeight="1">
      <c r="A533" s="38">
        <v>38018</v>
      </c>
      <c r="B533" s="39">
        <v>138.4</v>
      </c>
    </row>
    <row r="534" spans="1:2" ht="18" customHeight="1">
      <c r="A534" s="38">
        <v>38047</v>
      </c>
      <c r="B534" s="39">
        <v>138.6</v>
      </c>
    </row>
    <row r="535" spans="1:2" ht="18" customHeight="1">
      <c r="A535" s="38">
        <v>38078</v>
      </c>
      <c r="B535" s="39">
        <v>138.1</v>
      </c>
    </row>
    <row r="536" spans="1:2" ht="18" customHeight="1">
      <c r="A536" s="38">
        <v>38108</v>
      </c>
      <c r="B536" s="39">
        <v>138</v>
      </c>
    </row>
    <row r="537" spans="1:2" ht="18" customHeight="1">
      <c r="A537" s="38">
        <v>38139</v>
      </c>
      <c r="B537" s="39">
        <v>138</v>
      </c>
    </row>
    <row r="538" spans="1:2" ht="18" customHeight="1">
      <c r="A538" s="38">
        <v>38169</v>
      </c>
      <c r="B538" s="39">
        <v>138.4</v>
      </c>
    </row>
    <row r="539" spans="1:2" ht="18" customHeight="1">
      <c r="A539" s="38">
        <v>38200</v>
      </c>
      <c r="B539" s="39">
        <v>138.6</v>
      </c>
    </row>
    <row r="540" spans="1:2" ht="18" customHeight="1">
      <c r="A540" s="38">
        <v>38231</v>
      </c>
      <c r="B540" s="39">
        <v>137.1</v>
      </c>
    </row>
    <row r="541" spans="1:2" ht="18" customHeight="1">
      <c r="A541" s="38">
        <v>38261</v>
      </c>
      <c r="B541" s="39">
        <v>136.9</v>
      </c>
    </row>
    <row r="542" spans="1:2" ht="18" customHeight="1">
      <c r="A542" s="38">
        <v>38292</v>
      </c>
      <c r="B542" s="39">
        <v>137.4</v>
      </c>
    </row>
    <row r="543" spans="1:2" ht="18" customHeight="1">
      <c r="A543" s="38">
        <v>38322</v>
      </c>
      <c r="B543" s="39">
        <v>138.6</v>
      </c>
    </row>
    <row r="544" spans="1:2" ht="18" customHeight="1">
      <c r="A544" s="38">
        <v>38353</v>
      </c>
      <c r="B544" s="39">
        <v>139.19999999999999</v>
      </c>
    </row>
    <row r="545" spans="1:2" ht="18" customHeight="1">
      <c r="A545" s="38">
        <v>38384</v>
      </c>
      <c r="B545" s="39">
        <v>138.30000000000001</v>
      </c>
    </row>
    <row r="546" spans="1:2" ht="18" customHeight="1">
      <c r="A546" s="38">
        <v>38412</v>
      </c>
      <c r="B546" s="39">
        <v>138</v>
      </c>
    </row>
    <row r="547" spans="1:2" ht="18" customHeight="1">
      <c r="A547" s="38">
        <v>38443</v>
      </c>
      <c r="B547" s="39">
        <v>137</v>
      </c>
    </row>
    <row r="548" spans="1:2" ht="18" customHeight="1">
      <c r="A548" s="38">
        <v>38473</v>
      </c>
      <c r="B548" s="39">
        <v>136.4</v>
      </c>
    </row>
    <row r="549" spans="1:2" ht="18" customHeight="1">
      <c r="A549" s="38">
        <v>38504</v>
      </c>
      <c r="B549" s="39">
        <v>136</v>
      </c>
    </row>
    <row r="550" spans="1:2" ht="18" customHeight="1">
      <c r="A550" s="38">
        <v>38534</v>
      </c>
      <c r="B550" s="39">
        <v>135.30000000000001</v>
      </c>
    </row>
    <row r="551" spans="1:2" ht="18" customHeight="1">
      <c r="A551" s="38">
        <v>38565</v>
      </c>
      <c r="B551" s="39">
        <v>134.30000000000001</v>
      </c>
    </row>
    <row r="552" spans="1:2" ht="18" customHeight="1">
      <c r="A552" s="38">
        <v>38596</v>
      </c>
      <c r="B552" s="39">
        <v>134.80000000000001</v>
      </c>
    </row>
    <row r="553" spans="1:2" ht="18" customHeight="1">
      <c r="A553" s="38">
        <v>38626</v>
      </c>
      <c r="B553" s="39">
        <v>134.69999999999999</v>
      </c>
    </row>
    <row r="554" spans="1:2" ht="18" customHeight="1">
      <c r="A554" s="38">
        <v>38657</v>
      </c>
      <c r="B554" s="39">
        <v>135</v>
      </c>
    </row>
    <row r="555" spans="1:2" ht="18" customHeight="1">
      <c r="A555" s="38">
        <v>38687</v>
      </c>
      <c r="B555" s="39">
        <v>135</v>
      </c>
    </row>
    <row r="556" spans="1:2" ht="18" customHeight="1">
      <c r="A556" s="38">
        <v>38718</v>
      </c>
      <c r="B556" s="39">
        <v>134.1</v>
      </c>
    </row>
    <row r="557" spans="1:2" ht="18" customHeight="1">
      <c r="A557" s="38">
        <v>38749</v>
      </c>
      <c r="B557" s="39">
        <v>133.9</v>
      </c>
    </row>
    <row r="558" spans="1:2" ht="18" customHeight="1">
      <c r="A558" s="38">
        <v>38777</v>
      </c>
      <c r="B558" s="39">
        <v>133.5</v>
      </c>
    </row>
    <row r="559" spans="1:2" ht="18" customHeight="1">
      <c r="A559" s="38">
        <v>38808</v>
      </c>
      <c r="B559" s="39">
        <v>132.19999999999999</v>
      </c>
    </row>
    <row r="560" spans="1:2" ht="18" customHeight="1">
      <c r="A560" s="38">
        <v>38838</v>
      </c>
      <c r="B560" s="39">
        <v>131.5</v>
      </c>
    </row>
    <row r="561" spans="1:2" ht="18" customHeight="1">
      <c r="A561" s="38">
        <v>38869</v>
      </c>
      <c r="B561" s="39">
        <v>130.6</v>
      </c>
    </row>
    <row r="562" spans="1:2" ht="18" customHeight="1">
      <c r="A562" s="38">
        <v>38899</v>
      </c>
      <c r="B562" s="39">
        <v>130.69999999999999</v>
      </c>
    </row>
    <row r="563" spans="1:2" ht="18" customHeight="1">
      <c r="A563" s="38">
        <v>38930</v>
      </c>
      <c r="B563" s="39">
        <v>130.9</v>
      </c>
    </row>
    <row r="564" spans="1:2" ht="18" customHeight="1">
      <c r="A564" s="38">
        <v>38961</v>
      </c>
      <c r="B564" s="39">
        <v>130.4</v>
      </c>
    </row>
    <row r="565" spans="1:2" ht="18" customHeight="1">
      <c r="A565" s="38">
        <v>38991</v>
      </c>
      <c r="B565" s="39">
        <v>130.19999999999999</v>
      </c>
    </row>
    <row r="566" spans="1:2" ht="18" customHeight="1">
      <c r="A566" s="38">
        <v>39022</v>
      </c>
      <c r="B566" s="39">
        <v>130</v>
      </c>
    </row>
    <row r="567" spans="1:2" ht="18" customHeight="1">
      <c r="A567" s="38">
        <v>39052</v>
      </c>
      <c r="B567" s="39">
        <v>129.4</v>
      </c>
    </row>
    <row r="568" spans="1:2" ht="18" customHeight="1">
      <c r="A568" s="38">
        <v>39083</v>
      </c>
      <c r="B568" s="39">
        <v>130.1</v>
      </c>
    </row>
    <row r="569" spans="1:2" ht="18" customHeight="1">
      <c r="A569" s="38">
        <v>39114</v>
      </c>
      <c r="B569" s="39">
        <v>130.19999999999999</v>
      </c>
    </row>
    <row r="570" spans="1:2" ht="18" customHeight="1">
      <c r="A570" s="38">
        <v>39142</v>
      </c>
      <c r="B570" s="39">
        <v>129.6</v>
      </c>
    </row>
    <row r="571" spans="1:2" ht="18" customHeight="1">
      <c r="A571" s="38">
        <v>39173</v>
      </c>
      <c r="B571" s="39">
        <v>130.19999999999999</v>
      </c>
    </row>
    <row r="572" spans="1:2" ht="18" customHeight="1">
      <c r="A572" s="38">
        <v>39203</v>
      </c>
      <c r="B572" s="39">
        <v>130</v>
      </c>
    </row>
    <row r="573" spans="1:2" ht="18" customHeight="1">
      <c r="A573" s="38">
        <v>39234</v>
      </c>
      <c r="B573" s="39">
        <v>130.1</v>
      </c>
    </row>
    <row r="574" spans="1:2" ht="18" customHeight="1">
      <c r="A574" s="38">
        <v>39264</v>
      </c>
      <c r="B574" s="39">
        <v>130.30000000000001</v>
      </c>
    </row>
    <row r="575" spans="1:2" ht="18" customHeight="1">
      <c r="A575" s="38">
        <v>39295</v>
      </c>
      <c r="B575" s="39">
        <v>129.6</v>
      </c>
    </row>
    <row r="576" spans="1:2" ht="18" customHeight="1">
      <c r="A576" s="38">
        <v>39326</v>
      </c>
      <c r="B576" s="39">
        <v>129.19999999999999</v>
      </c>
    </row>
    <row r="577" spans="1:2" ht="18" customHeight="1">
      <c r="A577" s="38">
        <v>39356</v>
      </c>
      <c r="B577" s="39">
        <v>128.19999999999999</v>
      </c>
    </row>
    <row r="578" spans="1:2" ht="18" customHeight="1">
      <c r="A578" s="38">
        <v>39387</v>
      </c>
      <c r="B578" s="39">
        <v>127.8</v>
      </c>
    </row>
    <row r="579" spans="1:2" ht="18" customHeight="1">
      <c r="A579" s="38">
        <v>39417</v>
      </c>
      <c r="B579" s="39">
        <v>126.8</v>
      </c>
    </row>
    <row r="580" spans="1:2" ht="18" customHeight="1">
      <c r="A580" s="38">
        <v>39448</v>
      </c>
      <c r="B580" s="39">
        <v>126.4</v>
      </c>
    </row>
    <row r="581" spans="1:2" ht="18" customHeight="1">
      <c r="A581" s="38">
        <v>39479</v>
      </c>
      <c r="B581" s="39">
        <v>126</v>
      </c>
    </row>
    <row r="582" spans="1:2" ht="18" customHeight="1">
      <c r="A582" s="38">
        <v>39508</v>
      </c>
      <c r="B582" s="39">
        <v>125.6</v>
      </c>
    </row>
    <row r="583" spans="1:2" ht="18" customHeight="1">
      <c r="A583" s="38">
        <v>39539</v>
      </c>
      <c r="B583" s="39">
        <v>125.2</v>
      </c>
    </row>
    <row r="584" spans="1:2" ht="18" customHeight="1">
      <c r="A584" s="38">
        <v>39569</v>
      </c>
      <c r="B584" s="39">
        <v>124.5</v>
      </c>
    </row>
    <row r="585" spans="1:2" ht="18" customHeight="1">
      <c r="A585" s="38">
        <v>39600</v>
      </c>
      <c r="B585" s="39">
        <v>123.6</v>
      </c>
    </row>
    <row r="586" spans="1:2" ht="18" customHeight="1">
      <c r="A586" s="38">
        <v>39630</v>
      </c>
      <c r="B586" s="39">
        <v>122.9</v>
      </c>
    </row>
    <row r="587" spans="1:2" ht="18" customHeight="1">
      <c r="A587" s="38">
        <v>39661</v>
      </c>
      <c r="B587" s="39">
        <v>121.7</v>
      </c>
    </row>
    <row r="588" spans="1:2" ht="18" customHeight="1">
      <c r="A588" s="38">
        <v>39692</v>
      </c>
      <c r="B588" s="39">
        <v>121.4</v>
      </c>
    </row>
    <row r="589" spans="1:2" ht="18" customHeight="1">
      <c r="A589" s="38">
        <v>39722</v>
      </c>
      <c r="B589" s="39">
        <v>120.4</v>
      </c>
    </row>
    <row r="590" spans="1:2" ht="18" customHeight="1">
      <c r="A590" s="38">
        <v>39753</v>
      </c>
      <c r="B590" s="39">
        <v>119.6</v>
      </c>
    </row>
    <row r="591" spans="1:2" ht="18" customHeight="1">
      <c r="A591" s="38">
        <v>39783</v>
      </c>
      <c r="B591" s="39">
        <v>119.4</v>
      </c>
    </row>
    <row r="592" spans="1:2" ht="18" customHeight="1">
      <c r="A592" s="38">
        <v>39814</v>
      </c>
      <c r="B592" s="39">
        <v>118.5</v>
      </c>
    </row>
    <row r="593" spans="1:2" ht="18" customHeight="1">
      <c r="A593" s="38">
        <v>39845</v>
      </c>
      <c r="B593" s="39">
        <v>117.6</v>
      </c>
    </row>
    <row r="594" spans="1:2" ht="18" customHeight="1">
      <c r="A594" s="38">
        <v>39873</v>
      </c>
      <c r="B594" s="39">
        <v>116.1</v>
      </c>
    </row>
    <row r="595" spans="1:2" ht="18" customHeight="1">
      <c r="A595" s="38">
        <v>39904</v>
      </c>
      <c r="B595" s="39">
        <v>114.8</v>
      </c>
    </row>
    <row r="596" spans="1:2" ht="18" customHeight="1">
      <c r="A596" s="38">
        <v>39934</v>
      </c>
      <c r="B596" s="39">
        <v>113.7</v>
      </c>
    </row>
    <row r="597" spans="1:2" ht="18" customHeight="1">
      <c r="A597" s="38">
        <v>39965</v>
      </c>
      <c r="B597" s="39">
        <v>112.8</v>
      </c>
    </row>
    <row r="598" spans="1:2" ht="18" customHeight="1">
      <c r="A598" s="38">
        <v>39995</v>
      </c>
      <c r="B598" s="39">
        <v>112.2</v>
      </c>
    </row>
    <row r="599" spans="1:2" ht="18" customHeight="1">
      <c r="A599" s="38">
        <v>40026</v>
      </c>
      <c r="B599" s="39">
        <v>111.5</v>
      </c>
    </row>
    <row r="600" spans="1:2" ht="18" customHeight="1">
      <c r="A600" s="38">
        <v>40057</v>
      </c>
      <c r="B600" s="39">
        <v>110.9</v>
      </c>
    </row>
    <row r="601" spans="1:2" ht="18" customHeight="1">
      <c r="A601" s="38">
        <v>40087</v>
      </c>
      <c r="B601" s="39">
        <v>110.5</v>
      </c>
    </row>
    <row r="602" spans="1:2" ht="18" customHeight="1">
      <c r="A602" s="38">
        <v>40118</v>
      </c>
      <c r="B602" s="39">
        <v>109.8</v>
      </c>
    </row>
    <row r="603" spans="1:2" ht="18" customHeight="1">
      <c r="A603" s="38">
        <v>40148</v>
      </c>
      <c r="B603" s="39">
        <v>108.9</v>
      </c>
    </row>
    <row r="604" spans="1:2" ht="18" customHeight="1">
      <c r="A604" s="38">
        <v>40179</v>
      </c>
      <c r="B604" s="39">
        <v>109.2</v>
      </c>
    </row>
    <row r="605" spans="1:2" ht="18" customHeight="1">
      <c r="A605" s="38">
        <v>40210</v>
      </c>
      <c r="B605" s="39">
        <v>108.2</v>
      </c>
    </row>
    <row r="606" spans="1:2" ht="18" customHeight="1">
      <c r="A606" s="38">
        <v>40238</v>
      </c>
      <c r="B606" s="39">
        <v>107.2</v>
      </c>
    </row>
    <row r="607" spans="1:2" ht="18" customHeight="1">
      <c r="A607" s="38">
        <v>40269</v>
      </c>
      <c r="B607" s="39">
        <v>106.7</v>
      </c>
    </row>
    <row r="608" spans="1:2" ht="18" customHeight="1">
      <c r="A608" s="38">
        <v>40299</v>
      </c>
      <c r="B608" s="39">
        <v>106.9</v>
      </c>
    </row>
    <row r="609" spans="1:2" ht="18" customHeight="1">
      <c r="A609" s="38">
        <v>40330</v>
      </c>
      <c r="B609" s="39">
        <v>107.2</v>
      </c>
    </row>
    <row r="610" spans="1:2" ht="18" customHeight="1">
      <c r="A610" s="38">
        <v>40360</v>
      </c>
      <c r="B610" s="39">
        <v>107.2</v>
      </c>
    </row>
    <row r="611" spans="1:2" ht="18" customHeight="1">
      <c r="A611" s="38">
        <v>40391</v>
      </c>
      <c r="B611" s="39">
        <v>107.1</v>
      </c>
    </row>
    <row r="612" spans="1:2" ht="18" customHeight="1">
      <c r="A612" s="38">
        <v>40422</v>
      </c>
      <c r="B612" s="39">
        <v>107.1</v>
      </c>
    </row>
    <row r="613" spans="1:2" ht="18" customHeight="1">
      <c r="A613" s="38">
        <v>40452</v>
      </c>
      <c r="B613" s="39">
        <v>107.6</v>
      </c>
    </row>
    <row r="614" spans="1:2" ht="18" customHeight="1">
      <c r="A614" s="38">
        <v>40483</v>
      </c>
      <c r="B614" s="39">
        <v>107.7</v>
      </c>
    </row>
    <row r="615" spans="1:2" ht="18" customHeight="1">
      <c r="A615" s="38">
        <v>40513</v>
      </c>
      <c r="B615" s="39">
        <v>108</v>
      </c>
    </row>
    <row r="616" spans="1:2" ht="18" customHeight="1">
      <c r="A616" s="38">
        <v>40544</v>
      </c>
      <c r="B616" s="39">
        <v>107.5</v>
      </c>
    </row>
    <row r="617" spans="1:2" ht="18" customHeight="1">
      <c r="A617" s="38">
        <v>40575</v>
      </c>
      <c r="B617" s="39">
        <v>107.6</v>
      </c>
    </row>
    <row r="618" spans="1:2" ht="18" customHeight="1">
      <c r="A618" s="38">
        <v>40603</v>
      </c>
      <c r="B618" s="39">
        <v>107.1</v>
      </c>
    </row>
    <row r="619" spans="1:2" ht="18" customHeight="1">
      <c r="A619" s="38">
        <v>40634</v>
      </c>
      <c r="B619" s="39">
        <v>107.5</v>
      </c>
    </row>
    <row r="620" spans="1:2" ht="18" customHeight="1">
      <c r="A620" s="38">
        <v>40664</v>
      </c>
      <c r="B620" s="39">
        <v>107.1</v>
      </c>
    </row>
    <row r="621" spans="1:2" ht="18" customHeight="1">
      <c r="A621" s="38">
        <v>40695</v>
      </c>
      <c r="B621" s="39">
        <v>106</v>
      </c>
    </row>
    <row r="622" spans="1:2" ht="18" customHeight="1">
      <c r="A622" s="38">
        <v>40725</v>
      </c>
      <c r="B622" s="39">
        <v>106.3</v>
      </c>
    </row>
    <row r="623" spans="1:2" ht="18" customHeight="1">
      <c r="A623" s="38">
        <v>40756</v>
      </c>
      <c r="B623" s="39">
        <v>105.8</v>
      </c>
    </row>
    <row r="624" spans="1:2" ht="18" customHeight="1">
      <c r="A624" s="38">
        <v>40787</v>
      </c>
      <c r="B624" s="39">
        <v>105.6</v>
      </c>
    </row>
    <row r="625" spans="1:2" ht="18" customHeight="1">
      <c r="A625" s="38">
        <v>40817</v>
      </c>
      <c r="B625" s="39">
        <v>105</v>
      </c>
    </row>
    <row r="626" spans="1:2" ht="18" customHeight="1">
      <c r="A626" s="38">
        <v>40848</v>
      </c>
      <c r="B626" s="39">
        <v>104.9</v>
      </c>
    </row>
    <row r="627" spans="1:2" ht="18" customHeight="1">
      <c r="A627" s="38">
        <v>40878</v>
      </c>
      <c r="B627" s="39">
        <v>105</v>
      </c>
    </row>
    <row r="628" spans="1:2" ht="18" customHeight="1">
      <c r="A628" s="38">
        <v>40909</v>
      </c>
      <c r="B628" s="39">
        <v>106.6</v>
      </c>
    </row>
    <row r="629" spans="1:2" ht="18" customHeight="1">
      <c r="A629" s="38">
        <v>40940</v>
      </c>
      <c r="B629" s="39">
        <v>106.7</v>
      </c>
    </row>
    <row r="630" spans="1:2" ht="18" customHeight="1">
      <c r="A630" s="38">
        <v>40969</v>
      </c>
      <c r="B630" s="39">
        <v>106.8</v>
      </c>
    </row>
    <row r="631" spans="1:2" ht="18" customHeight="1">
      <c r="A631" s="38">
        <v>41000</v>
      </c>
      <c r="B631" s="39">
        <v>106.6</v>
      </c>
    </row>
    <row r="632" spans="1:2" ht="18" customHeight="1">
      <c r="A632" s="38">
        <v>41030</v>
      </c>
      <c r="B632" s="39">
        <v>106.7</v>
      </c>
    </row>
    <row r="633" spans="1:2" ht="18" customHeight="1">
      <c r="A633" s="38">
        <v>41061</v>
      </c>
      <c r="B633" s="39">
        <v>106.1</v>
      </c>
    </row>
    <row r="634" spans="1:2" ht="18" customHeight="1">
      <c r="A634" s="38">
        <v>41091</v>
      </c>
      <c r="B634" s="39">
        <v>105.2</v>
      </c>
    </row>
    <row r="635" spans="1:2" ht="18" customHeight="1">
      <c r="A635" s="38">
        <v>41122</v>
      </c>
      <c r="B635" s="39">
        <v>104.3</v>
      </c>
    </row>
    <row r="636" spans="1:2" ht="18" customHeight="1">
      <c r="A636" s="38">
        <v>41153</v>
      </c>
      <c r="B636" s="39">
        <v>103.3</v>
      </c>
    </row>
    <row r="637" spans="1:2" ht="18" customHeight="1">
      <c r="A637" s="38">
        <v>41183</v>
      </c>
      <c r="B637" s="39">
        <v>102.8</v>
      </c>
    </row>
    <row r="638" spans="1:2" ht="18" customHeight="1">
      <c r="A638" s="38">
        <v>41214</v>
      </c>
      <c r="B638" s="39">
        <v>102.4</v>
      </c>
    </row>
    <row r="639" spans="1:2" ht="18" customHeight="1">
      <c r="A639" s="38">
        <v>41244</v>
      </c>
      <c r="B639" s="39">
        <v>101.8</v>
      </c>
    </row>
    <row r="640" spans="1:2" ht="18" customHeight="1">
      <c r="A640" s="38">
        <v>41275</v>
      </c>
      <c r="B640" s="39">
        <v>101.4</v>
      </c>
    </row>
    <row r="641" spans="1:2" ht="18" customHeight="1">
      <c r="A641" s="38">
        <v>41306</v>
      </c>
      <c r="B641" s="39">
        <v>100.9</v>
      </c>
    </row>
    <row r="642" spans="1:2" ht="18" customHeight="1">
      <c r="A642" s="38">
        <v>41334</v>
      </c>
      <c r="B642" s="39">
        <v>100.6</v>
      </c>
    </row>
    <row r="643" spans="1:2" ht="18" customHeight="1">
      <c r="A643" s="38">
        <v>41365</v>
      </c>
      <c r="B643" s="39">
        <v>100.8</v>
      </c>
    </row>
    <row r="644" spans="1:2" ht="18" customHeight="1">
      <c r="A644" s="38">
        <v>41395</v>
      </c>
      <c r="B644" s="39">
        <v>100.4</v>
      </c>
    </row>
    <row r="645" spans="1:2" ht="18" customHeight="1">
      <c r="A645" s="38">
        <v>41426</v>
      </c>
      <c r="B645" s="39">
        <v>100.6</v>
      </c>
    </row>
    <row r="646" spans="1:2" ht="18" customHeight="1">
      <c r="A646" s="38">
        <v>41456</v>
      </c>
      <c r="B646" s="39">
        <v>99.9</v>
      </c>
    </row>
    <row r="647" spans="1:2" ht="18" customHeight="1">
      <c r="A647" s="38">
        <v>41487</v>
      </c>
      <c r="B647" s="39">
        <v>99.1</v>
      </c>
    </row>
    <row r="648" spans="1:2" ht="18" customHeight="1">
      <c r="A648" s="38">
        <v>41518</v>
      </c>
      <c r="B648" s="39">
        <v>98.9</v>
      </c>
    </row>
    <row r="649" spans="1:2" ht="18" customHeight="1">
      <c r="A649" s="38">
        <v>41548</v>
      </c>
      <c r="B649" s="39">
        <v>99.6</v>
      </c>
    </row>
    <row r="650" spans="1:2" ht="18" customHeight="1">
      <c r="A650" s="38">
        <v>41579</v>
      </c>
      <c r="B650" s="39">
        <v>100.1</v>
      </c>
    </row>
    <row r="651" spans="1:2" ht="18" customHeight="1">
      <c r="A651" s="38">
        <v>41609</v>
      </c>
      <c r="B651" s="39">
        <v>100.3</v>
      </c>
    </row>
    <row r="652" spans="1:2" ht="18" customHeight="1">
      <c r="A652" s="38">
        <v>41640</v>
      </c>
      <c r="B652" s="39">
        <v>100.3</v>
      </c>
    </row>
    <row r="653" spans="1:2" ht="18" customHeight="1">
      <c r="A653" s="38">
        <v>41671</v>
      </c>
      <c r="B653" s="39">
        <v>100.5</v>
      </c>
    </row>
    <row r="654" spans="1:2" ht="18" customHeight="1">
      <c r="A654" s="38">
        <v>41699</v>
      </c>
      <c r="B654" s="39">
        <v>100.3</v>
      </c>
    </row>
    <row r="655" spans="1:2" ht="18" customHeight="1">
      <c r="A655" s="38">
        <v>41730</v>
      </c>
      <c r="B655" s="39">
        <v>100.6</v>
      </c>
    </row>
    <row r="656" spans="1:2" ht="18" customHeight="1">
      <c r="A656" s="38">
        <v>41760</v>
      </c>
      <c r="B656" s="39">
        <v>101</v>
      </c>
    </row>
    <row r="657" spans="1:2" ht="18" customHeight="1">
      <c r="A657" s="38">
        <v>41791</v>
      </c>
      <c r="B657" s="39">
        <v>101.5</v>
      </c>
    </row>
    <row r="658" spans="1:2" ht="18" customHeight="1">
      <c r="A658" s="38">
        <v>41821</v>
      </c>
      <c r="B658" s="39">
        <v>101.9</v>
      </c>
    </row>
    <row r="659" spans="1:2" ht="18" customHeight="1">
      <c r="A659" s="38">
        <v>41852</v>
      </c>
      <c r="B659" s="39">
        <v>102.2</v>
      </c>
    </row>
    <row r="660" spans="1:2" ht="18" customHeight="1">
      <c r="A660" s="38">
        <v>41883</v>
      </c>
      <c r="B660" s="39">
        <v>102.8</v>
      </c>
    </row>
    <row r="661" spans="1:2" ht="18" customHeight="1">
      <c r="A661" s="38">
        <v>41913</v>
      </c>
      <c r="B661" s="39">
        <v>102.9</v>
      </c>
    </row>
    <row r="662" spans="1:2" ht="18" customHeight="1">
      <c r="A662" s="38">
        <v>41944</v>
      </c>
      <c r="B662" s="39">
        <v>102.3</v>
      </c>
    </row>
    <row r="663" spans="1:2" ht="18" customHeight="1">
      <c r="A663" s="38">
        <v>41974</v>
      </c>
      <c r="B663" s="39">
        <v>101.8</v>
      </c>
    </row>
    <row r="664" spans="1:2" ht="18" customHeight="1">
      <c r="A664" s="38">
        <v>42005</v>
      </c>
      <c r="B664" s="39">
        <v>101.6</v>
      </c>
    </row>
    <row r="665" spans="1:2" ht="18" customHeight="1">
      <c r="A665" s="38">
        <v>42036</v>
      </c>
      <c r="B665" s="39">
        <v>101.2</v>
      </c>
    </row>
    <row r="666" spans="1:2" ht="18" customHeight="1">
      <c r="A666" s="38">
        <v>42064</v>
      </c>
      <c r="B666" s="39">
        <v>100.9</v>
      </c>
    </row>
    <row r="667" spans="1:2" ht="18" customHeight="1">
      <c r="A667" s="38">
        <v>42095</v>
      </c>
      <c r="B667" s="39">
        <v>100.5</v>
      </c>
    </row>
    <row r="668" spans="1:2" ht="18" customHeight="1">
      <c r="A668" s="38">
        <v>42125</v>
      </c>
      <c r="B668" s="39">
        <v>100.5</v>
      </c>
    </row>
    <row r="669" spans="1:2" ht="18" customHeight="1">
      <c r="A669" s="38">
        <v>42156</v>
      </c>
      <c r="B669" s="39">
        <v>100.8</v>
      </c>
    </row>
    <row r="670" spans="1:2" ht="18" customHeight="1">
      <c r="A670" s="38">
        <v>42186</v>
      </c>
      <c r="B670" s="39">
        <v>100.5</v>
      </c>
    </row>
    <row r="671" spans="1:2" ht="18" customHeight="1">
      <c r="A671" s="38">
        <v>42217</v>
      </c>
      <c r="B671" s="39">
        <v>100.1</v>
      </c>
    </row>
    <row r="672" spans="1:2" ht="18" customHeight="1">
      <c r="A672" s="38">
        <v>42248</v>
      </c>
      <c r="B672" s="39">
        <v>100.1</v>
      </c>
    </row>
    <row r="673" spans="1:2" ht="18" customHeight="1">
      <c r="A673" s="38">
        <v>42278</v>
      </c>
      <c r="B673" s="39">
        <v>99.6</v>
      </c>
    </row>
    <row r="674" spans="1:2" ht="18" customHeight="1">
      <c r="A674" s="38">
        <v>42309</v>
      </c>
      <c r="B674" s="39">
        <v>99.3</v>
      </c>
    </row>
    <row r="675" spans="1:2" ht="18" customHeight="1">
      <c r="A675" s="38">
        <v>42339</v>
      </c>
      <c r="B675" s="39">
        <v>99.3</v>
      </c>
    </row>
    <row r="676" spans="1:2" ht="18" customHeight="1">
      <c r="A676" s="38">
        <v>42370</v>
      </c>
      <c r="B676" s="39">
        <v>100.1</v>
      </c>
    </row>
    <row r="677" spans="1:2" ht="18" customHeight="1">
      <c r="A677" s="38">
        <v>42401</v>
      </c>
      <c r="B677" s="39">
        <v>99.9</v>
      </c>
    </row>
    <row r="678" spans="1:2" ht="18" customHeight="1">
      <c r="A678" s="38">
        <v>42430</v>
      </c>
      <c r="B678" s="39">
        <v>99.9</v>
      </c>
    </row>
    <row r="679" spans="1:2" ht="18" customHeight="1">
      <c r="A679" s="38">
        <v>42461</v>
      </c>
      <c r="B679" s="39">
        <v>99.9</v>
      </c>
    </row>
    <row r="680" spans="1:2" ht="18" customHeight="1">
      <c r="A680" s="38">
        <v>42491</v>
      </c>
      <c r="B680" s="39">
        <v>99.8</v>
      </c>
    </row>
    <row r="681" spans="1:2" ht="18" customHeight="1">
      <c r="A681" s="38">
        <v>42522</v>
      </c>
      <c r="B681" s="39">
        <v>100</v>
      </c>
    </row>
    <row r="682" spans="1:2" ht="18" customHeight="1">
      <c r="A682" s="38">
        <v>42552</v>
      </c>
      <c r="B682" s="39">
        <v>100.1</v>
      </c>
    </row>
    <row r="683" spans="1:2" ht="18" customHeight="1">
      <c r="A683" s="38">
        <v>42583</v>
      </c>
      <c r="B683" s="39">
        <v>100.1</v>
      </c>
    </row>
    <row r="684" spans="1:2" ht="18" customHeight="1">
      <c r="A684" s="38">
        <v>42614</v>
      </c>
      <c r="B684" s="39">
        <v>100.3</v>
      </c>
    </row>
    <row r="685" spans="1:2" ht="18" customHeight="1">
      <c r="A685" s="38">
        <v>42644</v>
      </c>
      <c r="B685" s="39">
        <v>100.3</v>
      </c>
    </row>
    <row r="686" spans="1:2" ht="18" customHeight="1">
      <c r="A686" s="38">
        <v>42675</v>
      </c>
      <c r="B686" s="39">
        <v>99.9</v>
      </c>
    </row>
    <row r="687" spans="1:2" ht="18" customHeight="1">
      <c r="A687" s="38">
        <v>42705</v>
      </c>
      <c r="B687" s="39">
        <v>99.7</v>
      </c>
    </row>
    <row r="688" spans="1:2" ht="18" customHeight="1">
      <c r="A688" s="38">
        <v>42736</v>
      </c>
      <c r="B688" s="39">
        <v>99.4</v>
      </c>
    </row>
    <row r="689" spans="1:2" ht="18" customHeight="1">
      <c r="A689" s="38">
        <v>42767</v>
      </c>
      <c r="B689" s="39">
        <v>99.2</v>
      </c>
    </row>
    <row r="690" spans="1:2" ht="18" customHeight="1">
      <c r="A690" s="38">
        <v>42795</v>
      </c>
      <c r="B690" s="39">
        <v>98.9</v>
      </c>
    </row>
    <row r="691" spans="1:2" ht="18" customHeight="1">
      <c r="A691" s="38">
        <v>42826</v>
      </c>
      <c r="B691" s="39">
        <v>98.2</v>
      </c>
    </row>
    <row r="692" spans="1:2" ht="18" customHeight="1">
      <c r="A692" s="38">
        <v>42856</v>
      </c>
      <c r="B692" s="39">
        <v>98</v>
      </c>
    </row>
    <row r="693" spans="1:2" ht="18" customHeight="1">
      <c r="A693" s="38">
        <v>42887</v>
      </c>
      <c r="B693" s="39">
        <v>97.9</v>
      </c>
    </row>
    <row r="694" spans="1:2" ht="18" customHeight="1">
      <c r="A694" s="38">
        <v>42917</v>
      </c>
      <c r="B694" s="39">
        <v>97.6</v>
      </c>
    </row>
    <row r="695" spans="1:2" ht="18" customHeight="1">
      <c r="A695" s="38">
        <v>42948</v>
      </c>
      <c r="B695" s="39">
        <v>97.5</v>
      </c>
    </row>
    <row r="696" spans="1:2" ht="18" customHeight="1">
      <c r="A696" s="38">
        <v>42979</v>
      </c>
      <c r="B696" s="39">
        <v>96.3</v>
      </c>
    </row>
    <row r="697" spans="1:2" ht="18" customHeight="1">
      <c r="A697" s="38">
        <v>43009</v>
      </c>
      <c r="B697" s="39">
        <v>92.2</v>
      </c>
    </row>
    <row r="698" spans="1:2" ht="18" customHeight="1">
      <c r="A698" s="38">
        <v>43040</v>
      </c>
      <c r="B698" s="39">
        <v>91.4</v>
      </c>
    </row>
    <row r="699" spans="1:2" ht="18" customHeight="1">
      <c r="A699" s="38">
        <v>43070</v>
      </c>
      <c r="B699" s="39">
        <v>91.4</v>
      </c>
    </row>
    <row r="700" spans="1:2" ht="18" customHeight="1">
      <c r="A700" s="38">
        <v>43101</v>
      </c>
      <c r="B700" s="39">
        <v>92</v>
      </c>
    </row>
    <row r="701" spans="1:2" ht="18" customHeight="1">
      <c r="A701" s="38">
        <v>43132</v>
      </c>
      <c r="B701" s="39">
        <v>92.4</v>
      </c>
    </row>
    <row r="702" spans="1:2" ht="18" customHeight="1">
      <c r="A702" s="38">
        <v>43160</v>
      </c>
      <c r="B702" s="39">
        <v>93.2</v>
      </c>
    </row>
    <row r="703" spans="1:2" ht="18" customHeight="1">
      <c r="A703" s="38">
        <v>43191</v>
      </c>
      <c r="B703" s="39">
        <v>94.3</v>
      </c>
    </row>
    <row r="704" spans="1:2" ht="18" customHeight="1">
      <c r="A704" s="38">
        <v>43221</v>
      </c>
      <c r="B704" s="39">
        <v>94.9</v>
      </c>
    </row>
    <row r="705" spans="1:2" ht="18" customHeight="1">
      <c r="A705" s="38">
        <v>43252</v>
      </c>
      <c r="B705" s="39">
        <v>95.4</v>
      </c>
    </row>
    <row r="706" spans="1:2" ht="18" customHeight="1">
      <c r="A706" s="38">
        <v>43282</v>
      </c>
      <c r="B706" s="39">
        <v>95.4</v>
      </c>
    </row>
    <row r="707" spans="1:2" ht="18" customHeight="1">
      <c r="A707" s="38">
        <v>43313</v>
      </c>
      <c r="B707" s="39">
        <v>96</v>
      </c>
    </row>
    <row r="708" spans="1:2" ht="18" customHeight="1">
      <c r="A708" s="38">
        <v>43344</v>
      </c>
      <c r="B708" s="39">
        <v>96.8</v>
      </c>
    </row>
    <row r="709" spans="1:2" ht="18" customHeight="1">
      <c r="A709" s="38">
        <v>43374</v>
      </c>
      <c r="B709" s="39">
        <v>98.2</v>
      </c>
    </row>
    <row r="710" spans="1:2" ht="18" customHeight="1">
      <c r="A710" s="38">
        <v>43405</v>
      </c>
      <c r="B710" s="39">
        <v>99.1</v>
      </c>
    </row>
    <row r="711" spans="1:2" ht="18" customHeight="1">
      <c r="A711" s="38">
        <v>43435</v>
      </c>
      <c r="B711" s="39">
        <v>99</v>
      </c>
    </row>
    <row r="712" spans="1:2" ht="18" customHeight="1">
      <c r="A712" s="38">
        <v>43466</v>
      </c>
      <c r="B712" s="39">
        <v>100.1</v>
      </c>
    </row>
    <row r="713" spans="1:2" ht="18" customHeight="1">
      <c r="A713" s="38">
        <v>43497</v>
      </c>
      <c r="B713" s="39">
        <v>100.5</v>
      </c>
    </row>
    <row r="714" spans="1:2" ht="18" customHeight="1">
      <c r="A714" s="38">
        <v>43525</v>
      </c>
      <c r="B714" s="39">
        <v>101.4</v>
      </c>
    </row>
    <row r="715" spans="1:2" ht="18" customHeight="1">
      <c r="A715" s="38">
        <v>43556</v>
      </c>
      <c r="B715" s="39">
        <v>101.7</v>
      </c>
    </row>
    <row r="716" spans="1:2" ht="18" customHeight="1">
      <c r="A716" s="38">
        <v>43586</v>
      </c>
      <c r="B716" s="39">
        <v>102</v>
      </c>
    </row>
    <row r="717" spans="1:2" ht="18" customHeight="1">
      <c r="A717" s="38">
        <v>43617</v>
      </c>
      <c r="B717" s="39">
        <v>102.2</v>
      </c>
    </row>
    <row r="718" spans="1:2" ht="18" customHeight="1">
      <c r="A718" s="38">
        <v>43647</v>
      </c>
      <c r="B718" s="39">
        <v>102.8</v>
      </c>
    </row>
    <row r="719" spans="1:2" ht="18" customHeight="1">
      <c r="A719" s="38">
        <v>43678</v>
      </c>
      <c r="B719" s="39">
        <v>102.8</v>
      </c>
    </row>
    <row r="720" spans="1:2" ht="18" customHeight="1">
      <c r="A720" s="38">
        <v>43709</v>
      </c>
      <c r="B720" s="39">
        <v>103</v>
      </c>
    </row>
    <row r="721" spans="1:2" ht="18" customHeight="1">
      <c r="A721" s="38">
        <v>43739</v>
      </c>
      <c r="B721" s="39">
        <v>103</v>
      </c>
    </row>
    <row r="722" spans="1:2" ht="18" customHeight="1">
      <c r="A722" s="38">
        <v>43770</v>
      </c>
      <c r="B722" s="39">
        <v>103.3</v>
      </c>
    </row>
    <row r="723" spans="1:2" ht="18" customHeight="1">
      <c r="A723" s="38">
        <v>43800</v>
      </c>
      <c r="B723" s="39">
        <v>103.9</v>
      </c>
    </row>
    <row r="724" spans="1:2" ht="18" customHeight="1">
      <c r="A724" s="38">
        <v>43831</v>
      </c>
      <c r="B724" s="39">
        <v>103.6</v>
      </c>
    </row>
    <row r="725" spans="1:2" ht="18" customHeight="1">
      <c r="A725" s="38">
        <v>43862</v>
      </c>
      <c r="B725" s="39">
        <v>103.9</v>
      </c>
    </row>
    <row r="726" spans="1:2" ht="18" customHeight="1">
      <c r="A726" s="38">
        <v>43891</v>
      </c>
      <c r="B726" s="39">
        <v>104.1</v>
      </c>
    </row>
    <row r="727" spans="1:2" ht="18" customHeight="1">
      <c r="A727" s="38">
        <v>43922</v>
      </c>
      <c r="B727" s="39">
        <v>96.2</v>
      </c>
    </row>
    <row r="728" spans="1:2" ht="18" customHeight="1">
      <c r="A728" s="38">
        <v>43952</v>
      </c>
      <c r="B728" s="39">
        <v>97.3</v>
      </c>
    </row>
    <row r="729" spans="1:2" ht="18" customHeight="1">
      <c r="A729" s="38">
        <v>43983</v>
      </c>
      <c r="B729" s="39">
        <v>97.6</v>
      </c>
    </row>
    <row r="730" spans="1:2" ht="18" customHeight="1">
      <c r="A730" s="38">
        <v>44013</v>
      </c>
      <c r="B730" s="39">
        <v>98.4</v>
      </c>
    </row>
    <row r="731" spans="1:2" ht="18" customHeight="1">
      <c r="A731" s="38">
        <v>44044</v>
      </c>
      <c r="B731" s="39">
        <v>99.2</v>
      </c>
    </row>
    <row r="732" spans="1:2" ht="18" customHeight="1">
      <c r="A732" s="38">
        <v>44075</v>
      </c>
      <c r="B732" s="39">
        <v>100.6</v>
      </c>
    </row>
    <row r="733" spans="1:2" ht="18" customHeight="1">
      <c r="A733" s="38">
        <v>44105</v>
      </c>
      <c r="B733" s="39">
        <v>101.5</v>
      </c>
    </row>
    <row r="734" spans="1:2" ht="18" customHeight="1">
      <c r="A734" s="38">
        <v>44136</v>
      </c>
      <c r="B734" s="39">
        <v>102.1</v>
      </c>
    </row>
    <row r="735" spans="1:2" ht="18" customHeight="1">
      <c r="A735" s="38">
        <v>44166</v>
      </c>
      <c r="B735" s="39">
        <v>102.7</v>
      </c>
    </row>
    <row r="736" spans="1:2" ht="18" customHeight="1">
      <c r="A736" s="38">
        <v>44197</v>
      </c>
      <c r="B736" s="39">
        <v>103.1</v>
      </c>
    </row>
    <row r="737" spans="1:2" ht="18" customHeight="1">
      <c r="A737" s="38">
        <v>44228</v>
      </c>
      <c r="B737" s="39">
        <v>103.9</v>
      </c>
    </row>
    <row r="738" spans="1:2" ht="18" customHeight="1">
      <c r="A738" s="38">
        <v>44256</v>
      </c>
      <c r="B738" s="39">
        <v>104.4</v>
      </c>
    </row>
    <row r="739" spans="1:2" ht="18" customHeight="1">
      <c r="A739" s="38">
        <v>44287</v>
      </c>
      <c r="B739" s="39">
        <v>104.9</v>
      </c>
    </row>
    <row r="740" spans="1:2">
      <c r="A740" s="38">
        <v>44317</v>
      </c>
      <c r="B740" s="39">
        <v>105.1</v>
      </c>
    </row>
  </sheetData>
  <sheetProtection algorithmName="SHA-512" hashValue="pSQjjTy6wzAwJuI8JJ3Q4xm3qeb40wEbDVPVGVBjvNqpwBXUnProCJ9iGgMT4AqyJWlgpIlHUI21Wtiin8sZUw==" saltValue="aXbIxE2jK4aaTkUnPd+z1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 IEPR Junio 2021</vt:lpstr>
      <vt:lpstr>Tabla 1</vt:lpstr>
      <vt:lpstr>Histórico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L. Rivera Montañez</dc:creator>
  <cp:lastModifiedBy>Angel L. Rivera Montañez</cp:lastModifiedBy>
  <dcterms:created xsi:type="dcterms:W3CDTF">2013-03-11T16:14:28Z</dcterms:created>
  <dcterms:modified xsi:type="dcterms:W3CDTF">2021-09-15T15:12:30Z</dcterms:modified>
</cp:coreProperties>
</file>